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540" windowWidth="14670" windowHeight="7335" tabRatio="794"/>
  </bookViews>
  <sheets>
    <sheet name="Title" sheetId="5" r:id="rId1"/>
    <sheet name="Introduction" sheetId="4" r:id="rId2"/>
    <sheet name="DropDownList" sheetId="31" state="hidden" r:id="rId3"/>
    <sheet name="Test Summary Report" sheetId="32" r:id="rId4"/>
    <sheet name="XDM-ZIP Representation (00)" sheetId="27" r:id="rId5"/>
    <sheet name="Base CDA Package (00)" sheetId="13" r:id="rId6"/>
    <sheet name="Signed CDA Package  (00)" sheetId="23" r:id="rId7"/>
    <sheet name="eSignature (00)" sheetId="25" r:id="rId8"/>
    <sheet name="CDA XML Document (00)" sheetId="24" r:id="rId9"/>
    <sheet name="Repository Metadata (00)" sheetId="26" r:id="rId10"/>
    <sheet name="Clinical Package (00)" sheetId="28" r:id="rId11"/>
    <sheet name="Unsigned CDA Package (00)" sheetId="16" r:id="rId12"/>
    <sheet name="Traceability Matrix" sheetId="29" r:id="rId13"/>
    <sheet name="Change Log" sheetId="30" r:id="rId14"/>
  </sheets>
  <definedNames>
    <definedName name="_xlnm.Print_Area" localSheetId="13">'Change Log'!$A$1:$F$48</definedName>
    <definedName name="_xlnm.Print_Area" localSheetId="3">'Test Summary Report'!$B$2:$C$18</definedName>
    <definedName name="TestResult">Introduction!$B$100:$B$103</definedName>
    <definedName name="TestResults">Introduction!$A$200:$A$202</definedName>
  </definedNames>
  <calcPr calcId="145621"/>
</workbook>
</file>

<file path=xl/calcChain.xml><?xml version="1.0" encoding="utf-8"?>
<calcChain xmlns="http://schemas.openxmlformats.org/spreadsheetml/2006/main">
  <c r="D17" i="32" l="1"/>
  <c r="D16" i="32"/>
  <c r="K53" i="28"/>
  <c r="K50" i="28"/>
  <c r="K49" i="28"/>
  <c r="K48" i="28"/>
  <c r="K47" i="28"/>
  <c r="K46" i="28"/>
  <c r="K45" i="28"/>
  <c r="K44" i="28"/>
  <c r="K43" i="28"/>
  <c r="K42" i="28"/>
  <c r="K41" i="28"/>
  <c r="K40" i="28"/>
  <c r="K39" i="28"/>
  <c r="K38" i="28"/>
  <c r="K37" i="28"/>
  <c r="K36" i="28"/>
  <c r="K33" i="28"/>
  <c r="K32" i="28"/>
  <c r="K30" i="28"/>
  <c r="K29" i="28"/>
  <c r="K28" i="28"/>
  <c r="K27" i="28"/>
  <c r="K26" i="28"/>
  <c r="K19" i="28"/>
  <c r="K9" i="28"/>
  <c r="K66" i="26"/>
  <c r="K65" i="26"/>
  <c r="K64" i="26"/>
  <c r="K63" i="26"/>
  <c r="K86" i="26"/>
  <c r="K85" i="26"/>
  <c r="K84" i="26"/>
  <c r="K83" i="26"/>
  <c r="K82" i="26"/>
  <c r="K81" i="26"/>
  <c r="K80" i="26"/>
  <c r="K79" i="26"/>
  <c r="K78" i="26"/>
  <c r="K77" i="26"/>
  <c r="K76" i="26"/>
  <c r="K75" i="26"/>
  <c r="K74" i="26"/>
  <c r="K73" i="26"/>
  <c r="K72" i="26"/>
  <c r="K71" i="26"/>
  <c r="K70" i="26"/>
  <c r="K69" i="26"/>
  <c r="K62" i="26"/>
  <c r="K61" i="26"/>
  <c r="K60" i="26"/>
  <c r="K59" i="26"/>
  <c r="K58" i="26"/>
  <c r="K57" i="26"/>
  <c r="K56" i="26"/>
  <c r="K55" i="26"/>
  <c r="K54" i="26"/>
  <c r="K53" i="26"/>
  <c r="K52" i="26"/>
  <c r="K51" i="26"/>
  <c r="K50" i="26"/>
  <c r="K49" i="26"/>
  <c r="K48" i="26"/>
  <c r="K47" i="26"/>
  <c r="K46" i="26"/>
  <c r="K45" i="26"/>
  <c r="K44" i="26"/>
  <c r="K43" i="26"/>
  <c r="K42" i="26"/>
  <c r="K41" i="26"/>
  <c r="K40" i="26"/>
  <c r="K39" i="26"/>
  <c r="K38" i="26"/>
  <c r="K37" i="26"/>
  <c r="K36" i="26"/>
  <c r="K35" i="26"/>
  <c r="K32" i="26"/>
  <c r="K31" i="26"/>
  <c r="K30" i="26"/>
  <c r="K29" i="26"/>
  <c r="K28" i="26"/>
  <c r="K27" i="26"/>
  <c r="K26" i="26"/>
  <c r="K25" i="26"/>
  <c r="K22" i="26"/>
  <c r="K21" i="26"/>
  <c r="K19" i="26"/>
  <c r="K18" i="26"/>
  <c r="K17" i="26"/>
  <c r="K10" i="26"/>
  <c r="K9" i="26"/>
  <c r="K19" i="24"/>
  <c r="K18" i="24"/>
  <c r="K17" i="24"/>
  <c r="K14" i="24"/>
  <c r="K13" i="24"/>
  <c r="K41" i="25"/>
  <c r="K40" i="25"/>
  <c r="K39" i="25"/>
  <c r="K38" i="25"/>
  <c r="K37" i="25"/>
  <c r="K36" i="25"/>
  <c r="K33" i="25"/>
  <c r="K32" i="25"/>
  <c r="K31" i="25"/>
  <c r="K30" i="25"/>
  <c r="K29" i="25"/>
  <c r="K28" i="25"/>
  <c r="K27" i="25"/>
  <c r="K26" i="25"/>
  <c r="K25" i="25"/>
  <c r="K22" i="25"/>
  <c r="K21" i="25"/>
  <c r="K19" i="25"/>
  <c r="K18" i="25"/>
  <c r="K17" i="25"/>
  <c r="K14" i="25"/>
  <c r="K13" i="25"/>
  <c r="K10" i="25"/>
  <c r="K9" i="25"/>
  <c r="I8" i="25" s="1"/>
  <c r="K8" i="25" s="1"/>
  <c r="K43" i="25" s="1"/>
  <c r="K11" i="16"/>
  <c r="K24" i="28"/>
  <c r="K23" i="28"/>
  <c r="K20" i="28"/>
  <c r="K16" i="28"/>
  <c r="K15" i="28"/>
  <c r="K12" i="28"/>
  <c r="K8" i="28"/>
  <c r="K55" i="28" s="1"/>
  <c r="K24" i="26"/>
  <c r="K23" i="26"/>
  <c r="K20" i="26"/>
  <c r="K16" i="26"/>
  <c r="K15" i="26"/>
  <c r="K12" i="26"/>
  <c r="K11" i="26"/>
  <c r="K8" i="26"/>
  <c r="K88" i="26" s="1"/>
  <c r="K16" i="24"/>
  <c r="K15" i="24"/>
  <c r="K12" i="24"/>
  <c r="K11" i="24"/>
  <c r="K8" i="24"/>
  <c r="K21" i="24" s="1"/>
  <c r="I12" i="13" s="1"/>
  <c r="K12" i="13" s="1"/>
  <c r="K24" i="25"/>
  <c r="K23" i="25"/>
  <c r="K20" i="25"/>
  <c r="K16" i="25"/>
  <c r="K15" i="25"/>
  <c r="K12" i="25"/>
  <c r="K11" i="25"/>
  <c r="K24" i="13"/>
  <c r="K23" i="13"/>
  <c r="K15" i="13"/>
  <c r="K16" i="13"/>
  <c r="K11" i="13"/>
  <c r="K19" i="27"/>
  <c r="K18" i="27"/>
  <c r="K17" i="27"/>
  <c r="K16" i="27"/>
  <c r="K13" i="27"/>
  <c r="K12" i="27"/>
  <c r="K11" i="27"/>
  <c r="K9" i="27"/>
  <c r="J5" i="16"/>
  <c r="J4" i="16"/>
  <c r="J3" i="16"/>
  <c r="J2" i="16"/>
  <c r="J1" i="16"/>
  <c r="J5" i="28"/>
  <c r="J4" i="28"/>
  <c r="J3" i="28"/>
  <c r="J2" i="28"/>
  <c r="J1" i="28"/>
  <c r="J5" i="26"/>
  <c r="J4" i="26"/>
  <c r="J3" i="26"/>
  <c r="J2" i="26"/>
  <c r="J1" i="26"/>
  <c r="J5" i="24"/>
  <c r="J4" i="24"/>
  <c r="J3" i="24"/>
  <c r="J2" i="24"/>
  <c r="J1" i="24"/>
  <c r="J5" i="25"/>
  <c r="J4" i="25"/>
  <c r="J3" i="25"/>
  <c r="J2" i="25"/>
  <c r="J1" i="25"/>
  <c r="J5" i="23"/>
  <c r="J4" i="23"/>
  <c r="J3" i="23"/>
  <c r="J2" i="23"/>
  <c r="J1" i="23"/>
  <c r="J5" i="13"/>
  <c r="J4" i="13"/>
  <c r="J3" i="13"/>
  <c r="J2" i="13"/>
  <c r="J1" i="13"/>
  <c r="J5" i="27"/>
  <c r="J4" i="27"/>
  <c r="J3" i="27"/>
  <c r="J2" i="27"/>
  <c r="J1" i="27"/>
  <c r="I20" i="13" l="1"/>
  <c r="K20" i="13" s="1"/>
  <c r="I11" i="23"/>
  <c r="K11" i="23" s="1"/>
  <c r="I8" i="13"/>
  <c r="K8" i="13" s="1"/>
  <c r="K26" i="13" s="1"/>
  <c r="I8" i="27" l="1"/>
  <c r="K8" i="27" s="1"/>
  <c r="L9" i="27" s="1"/>
  <c r="I8" i="16"/>
  <c r="K8" i="16" s="1"/>
  <c r="K13" i="16" s="1"/>
  <c r="I8" i="23"/>
  <c r="K8" i="23" s="1"/>
  <c r="K13" i="23" s="1"/>
  <c r="K21" i="27" l="1"/>
  <c r="E16" i="32" s="1"/>
  <c r="C16" i="32" s="1"/>
  <c r="K23" i="27"/>
  <c r="E17" i="32" l="1"/>
  <c r="C17" i="32" s="1"/>
</calcChain>
</file>

<file path=xl/sharedStrings.xml><?xml version="1.0" encoding="utf-8"?>
<sst xmlns="http://schemas.openxmlformats.org/spreadsheetml/2006/main" count="2271" uniqueCount="1168">
  <si>
    <t>Derivation:</t>
  </si>
  <si>
    <t>Purpose</t>
  </si>
  <si>
    <t>Outline:</t>
  </si>
  <si>
    <t>Test Case ID</t>
  </si>
  <si>
    <t>Priority</t>
  </si>
  <si>
    <t>Objective</t>
  </si>
  <si>
    <t>Input</t>
  </si>
  <si>
    <t>Evaluation</t>
  </si>
  <si>
    <t>Mandatory</t>
  </si>
  <si>
    <r>
      <t>n</t>
    </r>
    <r>
      <rPr>
        <sz val="72"/>
        <color indexed="55"/>
        <rFont val="Verdana"/>
        <family val="2"/>
      </rPr>
      <t>e</t>
    </r>
    <r>
      <rPr>
        <sz val="72"/>
        <color indexed="10"/>
        <rFont val="Verdana"/>
        <family val="2"/>
      </rPr>
      <t>hta</t>
    </r>
  </si>
  <si>
    <t>Version</t>
  </si>
  <si>
    <t>Related Documents</t>
  </si>
  <si>
    <t>This document is related to:</t>
  </si>
  <si>
    <t>Name</t>
  </si>
  <si>
    <t>Date of Issue</t>
  </si>
  <si>
    <t>Introduction</t>
  </si>
  <si>
    <t>Spreadsheet Structure</t>
  </si>
  <si>
    <t>Column Name</t>
  </si>
  <si>
    <t>Description</t>
  </si>
  <si>
    <t>Input values or actions that determine the result of the test.</t>
  </si>
  <si>
    <t>The unique number allocated to the requirement being met.  Although already provided in the Test Case ID, it is displayed here to facilitate searching and sorting.</t>
  </si>
  <si>
    <t>A base CDA package shall conform to a logical clinical package as defined by Clinical Package [PKG2011].</t>
  </si>
  <si>
    <t>Start Test Case Group: General</t>
  </si>
  <si>
    <t>End Test Case Group: General</t>
  </si>
  <si>
    <t>Start Test Case Group: Root Part</t>
  </si>
  <si>
    <t>End Test Case Group: Root Part</t>
  </si>
  <si>
    <t xml:space="preserve">The root entry shall be associated with a part whose byte stream conforms to the “CDA XML document” as defined in section 3.   
</t>
  </si>
  <si>
    <t>Start Test Case Group: Package Attachments</t>
  </si>
  <si>
    <t>End Test Case Group: Package Attachments</t>
  </si>
  <si>
    <t>M 4</t>
  </si>
  <si>
    <t>M 19</t>
  </si>
  <si>
    <t>M 18</t>
  </si>
  <si>
    <t>M 17</t>
  </si>
  <si>
    <t>M 16</t>
  </si>
  <si>
    <t>M 15</t>
  </si>
  <si>
    <t>M 14</t>
  </si>
  <si>
    <t>M 3</t>
  </si>
  <si>
    <t>M 2</t>
  </si>
  <si>
    <t>M 1</t>
  </si>
  <si>
    <t>M 20</t>
  </si>
  <si>
    <t>M 21</t>
  </si>
  <si>
    <t>M 5</t>
  </si>
  <si>
    <t>M 22</t>
  </si>
  <si>
    <t>M 23</t>
  </si>
  <si>
    <t xml:space="preserve">If a “CDA XML document” contains a packaged attachment, it shall represent the packaged attachment using an ED-element.   
</t>
  </si>
  <si>
    <t xml:space="preserve">That ED-element shall have an integrityCheckAlgorithm attribute whose value is “SHA-1”.   
</t>
  </si>
  <si>
    <t xml:space="preserve">That ED-element shall contain a single cda:reference element.   
</t>
  </si>
  <si>
    <t>That cda:reference element shall have a value attribute containing a URI-reference as defined by Uniform Resource Identifier (URI): Generic Syntax [RFC3986].</t>
  </si>
  <si>
    <t xml:space="preserve">Each atomic packaged attachment in a base CDA package shall correspond to a distinct part in the base CDA package. </t>
  </si>
  <si>
    <t>If the packaged attachment is an atomic packaged attachment, the ED-element shall have a mediaType attribute whose value is an agreed Internet media type of the byte stream (or the value “application/octet-string” if there is no agreed value).</t>
  </si>
  <si>
    <t>Each base CDA package packaged attachment in a base CDA package shall correspond to a distinct referenced package in the base CDA package.</t>
  </si>
  <si>
    <t xml:space="preserve">If the packaged attachment is a CDA package packaged attachment, the ED-element shall have a mediaType attribute whose value is “application/x.electronichealth.cda.package”. </t>
  </si>
  <si>
    <t>End Test Case Group: eSignature</t>
  </si>
  <si>
    <t>Start Test Case Group: eSignature</t>
  </si>
  <si>
    <t>M 6</t>
  </si>
  <si>
    <t>M 7</t>
  </si>
  <si>
    <t>M 24</t>
  </si>
  <si>
    <t>M 25</t>
  </si>
  <si>
    <t>M 26</t>
  </si>
  <si>
    <t>M 27</t>
  </si>
  <si>
    <t>M 28</t>
  </si>
  <si>
    <t>M 29</t>
  </si>
  <si>
    <t>M 30</t>
  </si>
  <si>
    <t>M 31</t>
  </si>
  <si>
    <t xml:space="preserve">A base CDA package shall contain zero or more eSignature entries. </t>
  </si>
  <si>
    <t xml:space="preserve">An eSignature entry shall have a value that is the part identifier of a part whose byte stream conforms to the “eSignature” syntax as defined in section 4. </t>
  </si>
  <si>
    <t xml:space="preserve">An “eSignature” shall be an XML document that conforms to a Signed Container as defined by [ATS 5821—2010] with the root element of that XML document being the sp:signedPayload element. </t>
  </si>
  <si>
    <t>This Signed Payload shall contain one and only one ds:Signature element.</t>
  </si>
  <si>
    <t xml:space="preserve">The sp:signedPayloadData element in this Signed Payload shall contain exactly one s:eSignature element as defined by the XML Schema for an eSignature in Appendix A.1. </t>
  </si>
  <si>
    <t xml:space="preserve">In an eSignature, the ds:Manifest element shall contain a single ds:Reference element with its URI attribute set to the part identifier of the root CDA XML document part and using the SHA-1 digest algorithm on its unmodified byte stream.   
</t>
  </si>
  <si>
    <t xml:space="preserve">This ds:Manifest element shall contain one and only one ds:Reference element with its URI attribute set to the part identifier of the signatory part and using the SHA-1 digest algorithm on its unmodified byte stream.  
</t>
  </si>
  <si>
    <t xml:space="preserve">In an eSignature, the s:approver element shall contain values that can identify a person that the eSignature creator claims was the “approver” of the eSignature.   
</t>
  </si>
  <si>
    <t xml:space="preserve">In an eSignature, the s:signingTime element shall contain a time of which the eSignature creator claims to have performed the signing process.   
</t>
  </si>
  <si>
    <t xml:space="preserve">In an eSignature, the value in the s:signingTime element shall include an explicit timezone.  
</t>
  </si>
  <si>
    <t>Start Test Case Group: Repository Metadata</t>
  </si>
  <si>
    <t>End Test Case Group: Repository Metadata</t>
  </si>
  <si>
    <t>M 8</t>
  </si>
  <si>
    <t>M 9</t>
  </si>
  <si>
    <t>M 32</t>
  </si>
  <si>
    <t>M 33</t>
  </si>
  <si>
    <t>M 37</t>
  </si>
  <si>
    <t>M 38</t>
  </si>
  <si>
    <t>M 39</t>
  </si>
  <si>
    <t>M 40</t>
  </si>
  <si>
    <t>M 41</t>
  </si>
  <si>
    <t>M 42</t>
  </si>
  <si>
    <t xml:space="preserve">A base CDA package shall contain zero or one repository metadata entry.   
</t>
  </si>
  <si>
    <t xml:space="preserve">A repository metadata entry shall have a value that is the part identifier of a part whose byte stream conforms to the “repository metadata” syntax as defined in section 5.   
</t>
  </si>
  <si>
    <t xml:space="preserve">A “repository metadata” shall contain exactly one Submission Set Metadata block (SSM block) that conforms to the conformance points in Clause 5.3.   
</t>
  </si>
  <si>
    <t>An SSM block shall contain exactly one sourceId attribute.</t>
  </si>
  <si>
    <t xml:space="preserve">If the value (defined in M 43) exists in the CDA XML document, an SSM block shall contain exactly one author:Institution attribute. 
</t>
  </si>
  <si>
    <t xml:space="preserve">If the value (defined in M 43) does not exist in the CDA XML document, an SSM block shall not contain any author:Institution attribute. </t>
  </si>
  <si>
    <t>M 43</t>
  </si>
  <si>
    <t>M 44</t>
  </si>
  <si>
    <t>M 45</t>
  </si>
  <si>
    <t>M 46</t>
  </si>
  <si>
    <t>M 47</t>
  </si>
  <si>
    <t>M 48</t>
  </si>
  <si>
    <t>M 49</t>
  </si>
  <si>
    <t>M 50</t>
  </si>
  <si>
    <t>M 51</t>
  </si>
  <si>
    <t>M 52</t>
  </si>
  <si>
    <t>M 53</t>
  </si>
  <si>
    <t>M 54</t>
  </si>
  <si>
    <t xml:space="preserve">If the value (defined in M 46) exists in the CDA XML document, an SSM block shall contain exactly one author:authorPerson attribute. </t>
  </si>
  <si>
    <t xml:space="preserve">If the value (defined in M 46) does not exist in the CDA XML document, an SSM block shall not contain any author:authorPerson attribute. </t>
  </si>
  <si>
    <t xml:space="preserve">An SSM block shall contain exactly one contentTypeCode attribute. </t>
  </si>
  <si>
    <t xml:space="preserve">The contentTypeCode attribute in the SSM block shall contain one of the values from the table in Clause 5.6.1.  
</t>
  </si>
  <si>
    <t xml:space="preserve">An SSM block shall contain exactly one entryUUID attribute.  
</t>
  </si>
  <si>
    <t xml:space="preserve">The entryUUID attribute in the SSM block shall have a unique UUID value.  
</t>
  </si>
  <si>
    <t xml:space="preserve">An SSM block shall contain exactly one submissionTime attribute.  
</t>
  </si>
  <si>
    <t xml:space="preserve">The submissionTime attribute in the SSM block shall have contain same value as the s:signingTime element from the eSignature part.  
</t>
  </si>
  <si>
    <t xml:space="preserve">An SSM block shall contain exactly one uniqueID attribute.  
</t>
  </si>
  <si>
    <t xml:space="preserve">The uniqueId attribute in the SSM block shall have the same UUID value as the entryUUID.  
</t>
  </si>
  <si>
    <t>M 34</t>
  </si>
  <si>
    <t>M 55</t>
  </si>
  <si>
    <t>M 56</t>
  </si>
  <si>
    <t>M 57</t>
  </si>
  <si>
    <t>M 58</t>
  </si>
  <si>
    <t>M 59</t>
  </si>
  <si>
    <t>M 60</t>
  </si>
  <si>
    <t>M 61</t>
  </si>
  <si>
    <t>M 62</t>
  </si>
  <si>
    <t>M 63</t>
  </si>
  <si>
    <t>M 64</t>
  </si>
  <si>
    <t>M 65</t>
  </si>
  <si>
    <t>M 66</t>
  </si>
  <si>
    <t>M 67</t>
  </si>
  <si>
    <t>M 68</t>
  </si>
  <si>
    <t>M 69</t>
  </si>
  <si>
    <t>M 70</t>
  </si>
  <si>
    <t>M 71</t>
  </si>
  <si>
    <t>M 72</t>
  </si>
  <si>
    <t>M 73</t>
  </si>
  <si>
    <t>M 74</t>
  </si>
  <si>
    <t>M 75</t>
  </si>
  <si>
    <t xml:space="preserve">A "repository metadata" shall contain exactly one Document Entry Metadata block for the root part (DEM-R block) that conforms to the conformance points in Clause 5.4.  </t>
  </si>
  <si>
    <t xml:space="preserve">A DEM-R block shall contain exactly one creationTime attribute.  
</t>
  </si>
  <si>
    <t xml:space="preserve">A DEM-R block shall contain exactly one languageCode attribute.  </t>
  </si>
  <si>
    <t xml:space="preserve">A DEM-R block shall contain exactly one sourcePatientId attribute.  
</t>
  </si>
  <si>
    <t xml:space="preserve">A DEM-R block shall contain exactly one uniqueId attribute.  
</t>
  </si>
  <si>
    <t xml:space="preserve">If the value (defined in M 67) exists in the CDA XML document, a DEM-R block shall contain exactly one author:Institution attribute.  
</t>
  </si>
  <si>
    <t xml:space="preserve">If the value (defined in M 67) does not exist in the CDA XML document, a DEM-R block shall not contain any author:Institution attribute.  
</t>
  </si>
  <si>
    <t xml:space="preserve">If the value (defined in M 70) exists in the CDA XML document, a DEM-R block shall contain exactly one author:authorPerson attribute.  
</t>
  </si>
  <si>
    <t xml:space="preserve">If the value (defined in M 70) does not exist in the CDA XML document, a DEM-R block shall not contain any author:authorPerson attribute.  </t>
  </si>
  <si>
    <t xml:space="preserve">A DEM-R block shall contain exactly one classCode attribute.  </t>
  </si>
  <si>
    <t xml:space="preserve">The classCode attribute in the DEM-R block shall contain one of the values from the table in Clause 5.6.1.  
</t>
  </si>
  <si>
    <t xml:space="preserve">A DEM-R block shall contain exactly one confidentialityCode attribute.  </t>
  </si>
  <si>
    <t xml:space="preserve">The confidentialityCode attribute in a DEM-R block shall contain one of the values from the table in Clause 5.6.2.  </t>
  </si>
  <si>
    <t xml:space="preserve">A DEM-R block shall contain exactly one entryUUID attribute.  </t>
  </si>
  <si>
    <t>M 76</t>
  </si>
  <si>
    <t>M 77</t>
  </si>
  <si>
    <t>M 78</t>
  </si>
  <si>
    <t>M 79</t>
  </si>
  <si>
    <t>M 80</t>
  </si>
  <si>
    <t>M 81</t>
  </si>
  <si>
    <t>M 82</t>
  </si>
  <si>
    <t>M 83</t>
  </si>
  <si>
    <t>M 84</t>
  </si>
  <si>
    <t>M 85</t>
  </si>
  <si>
    <t>M 86</t>
  </si>
  <si>
    <t xml:space="preserve">The entryUUID attribute in a DEM-R block shall contain a new unique UUID value.  </t>
  </si>
  <si>
    <t xml:space="preserve">A DEM-R block shall contain exactly one healthcareFailityTypeCode attribute.  </t>
  </si>
  <si>
    <t xml:space="preserve">The healthcareFacilityTypeCode attribute in a DEM-R block shall contain one of the values from the table in Clause 5.6.4.  </t>
  </si>
  <si>
    <t xml:space="preserve">A DEM-R block shall contain exactly one mimeType attribute.  </t>
  </si>
  <si>
    <t xml:space="preserve">The mimeType attribute in a DEM-R block shall contain the value “application/xml”.  </t>
  </si>
  <si>
    <t xml:space="preserve">A DEM-R block shall contain exactly one practiceSettingCode attribute.  
</t>
  </si>
  <si>
    <t xml:space="preserve">The practiceSettingCode attribute in a DEM-R block shall contain one of the values from the table in Clause 5.6.5.  
</t>
  </si>
  <si>
    <t xml:space="preserve">A DEM-R block shall contain exactly one typeCode attribute.  </t>
  </si>
  <si>
    <t xml:space="preserve">The typeCode attribute in a DEM-R block shall contain one of the values from the table in Clause 5.6.1.  </t>
  </si>
  <si>
    <t xml:space="preserve">A DEM-R block shall contain exactly one URI attribute.  </t>
  </si>
  <si>
    <t xml:space="preserve">The URI attribute in a DEM-R block shall contain the ZIP item name of the CDA XML document (relative to the “repository metadata” ZIP item name) or the part identifier for the root CDA XML document part if there is no associated ZIP item name.  
</t>
  </si>
  <si>
    <t>M 35</t>
  </si>
  <si>
    <t>M 87</t>
  </si>
  <si>
    <t>M 88</t>
  </si>
  <si>
    <t>M 89</t>
  </si>
  <si>
    <t>M 90</t>
  </si>
  <si>
    <t>M 91</t>
  </si>
  <si>
    <t>M 92</t>
  </si>
  <si>
    <t>M 93</t>
  </si>
  <si>
    <t>M 94</t>
  </si>
  <si>
    <t>M 95</t>
  </si>
  <si>
    <t>M 96</t>
  </si>
  <si>
    <t>M 97</t>
  </si>
  <si>
    <t>M 98</t>
  </si>
  <si>
    <t>M 99</t>
  </si>
  <si>
    <t>M 100</t>
  </si>
  <si>
    <t>M 101</t>
  </si>
  <si>
    <t>M 102</t>
  </si>
  <si>
    <t>M 103</t>
  </si>
  <si>
    <t>M 104</t>
  </si>
  <si>
    <t xml:space="preserve">A "repository metadata" shall contain exactly one Document Entry Metadata block for a packaged attachment (DEM-A block) for each packaged attachment that conforms to the conformance points in Clause 5.5.   </t>
  </si>
  <si>
    <t xml:space="preserve">A DEM-A block shall contain exactly one classCode attribute.  </t>
  </si>
  <si>
    <t xml:space="preserve">The classCode attribute in a DEM-A block shall contain one of the values from the table in Clause 5.6.1. </t>
  </si>
  <si>
    <t xml:space="preserve">A DEM-A block shall contain exactly one confidentialityCode attribute.  
</t>
  </si>
  <si>
    <t xml:space="preserve">The confidentialityCode attribute in a DEM-A block shall contain one of the values from the table in Clause 5.6.2. 
</t>
  </si>
  <si>
    <t xml:space="preserve">A DEM-A block shall contain exactly one entryUUID attribute. </t>
  </si>
  <si>
    <t xml:space="preserve">The entryUUID attribute in a DEM-A block shall contain a new UUID value.  
</t>
  </si>
  <si>
    <t xml:space="preserve">A DEM-A block shall contain exactly one healthcareFacilityTypeCode attribute. </t>
  </si>
  <si>
    <t xml:space="preserve">The healthcareFacilityTypeCode attribute in a DEM-A block shall contain one of the values from the table in Clause 5.6.4. </t>
  </si>
  <si>
    <t xml:space="preserve">A DEM-A block shall contain exactly one mimeType attribute. </t>
  </si>
  <si>
    <t xml:space="preserve">The mimeType attribute in a DEM-A block shall contain the same Internet media type code type for the packaged attachment as used inside the CDA XML document for it.  
</t>
  </si>
  <si>
    <t xml:space="preserve">A DEM-A block shall contain exactly one practiceSettingCode attribute. </t>
  </si>
  <si>
    <t xml:space="preserve">The practiceSettingCode attribute in a DEM-A block shall contain one of the values from the table in Clause 5.6.5. </t>
  </si>
  <si>
    <t xml:space="preserve">A DEM-A block shall contain exactly one typeCode attribute. </t>
  </si>
  <si>
    <t xml:space="preserve">The typeCode attribute in a DEM-A block shall contain one of the values from the table in 5.6.1. </t>
  </si>
  <si>
    <t xml:space="preserve">A DEM-A block shall contain exactly one uniqueId attribute. </t>
  </si>
  <si>
    <t xml:space="preserve">The uniqueId attribute in a DEM-A block shall contain the identifier for the part or referenced package corresponding packaged attachment. </t>
  </si>
  <si>
    <t xml:space="preserve">A DEM-A block shall contain exactly one URI attribute. </t>
  </si>
  <si>
    <t xml:space="preserve">The URI attribute in a DEM-A block shall contain ZIP item name of the part (relative to the “repository metadata” ZIP item) or the same value as the uniqueId if there is no corresponding ZIP item. </t>
  </si>
  <si>
    <t>M 36</t>
  </si>
  <si>
    <t xml:space="preserve">A “repository metadata” shall not contain any other metadata block other than the ones defined by conformance points M 33, M 34 and M 35. </t>
  </si>
  <si>
    <t>Start Test Case Group: XDM-ZIP Representation</t>
  </si>
  <si>
    <t>End Test Case Group: XDM-ZIP Representation</t>
  </si>
  <si>
    <t>M 105</t>
  </si>
  <si>
    <t>M 106</t>
  </si>
  <si>
    <t>M 107</t>
  </si>
  <si>
    <t>M 109</t>
  </si>
  <si>
    <t>M 110</t>
  </si>
  <si>
    <t>M 111</t>
  </si>
  <si>
    <t>M 112</t>
  </si>
  <si>
    <t xml:space="preserve">An XDM-ZIP CDA package shall be a logical CDA package (section 2.2) represented according to the ZIP file specified by XDM [XDM2006] but with the following conformance points taking precedence:   
</t>
  </si>
  <si>
    <t xml:space="preserve">There shall be exactly one submission set.   
</t>
  </si>
  <si>
    <t xml:space="preserve">It is not mandatory that name of the directory that contains the submission set be set to “IHE_XDM”.   
</t>
  </si>
  <si>
    <t>M 108</t>
  </si>
  <si>
    <t xml:space="preserve">The root shall have the fixed filename “CDA_ROOT.XML”.   
</t>
  </si>
  <si>
    <t xml:space="preserve">The eSignature shall have the fixed filename “CDA_SIGN.XML”.   
</t>
  </si>
  <si>
    <t xml:space="preserve">The “METADATA.XML” file shall correspond to the repository metadata if that part is present, otherwise there is no METADATA.XML file.   
</t>
  </si>
  <si>
    <t xml:space="preserve">The “INDEX.HTM” file shall be optional in an XDM-ZIP representation.   
</t>
  </si>
  <si>
    <t xml:space="preserve">The “README.TXT” file shall be optional in an XDM-ZIP representation.   
</t>
  </si>
  <si>
    <t xml:space="preserve">Verify the Document Entry Metadata block for the root part (DEM-R) contains exactly one URI attribute.
</t>
  </si>
  <si>
    <t xml:space="preserve">Verify that there is exactly one submission set.
</t>
  </si>
  <si>
    <t>Start Test Case Group: eSignature Restriction</t>
  </si>
  <si>
    <t>End Test Case Group: eSignature Restriction</t>
  </si>
  <si>
    <t>M 10</t>
  </si>
  <si>
    <t>M 11</t>
  </si>
  <si>
    <t xml:space="preserve">A logical unsigned CDA package shall conform to the conformance points for a base CDA package (section 2.2).   
</t>
  </si>
  <si>
    <t xml:space="preserve">A logical unsigned CDA package shall have zero eSignature entries.   
</t>
  </si>
  <si>
    <t>M 12</t>
  </si>
  <si>
    <t>M 13</t>
  </si>
  <si>
    <t xml:space="preserve">A signed CDA package shall conform to the conformance points for a base CDA package (section 2.2).   
</t>
  </si>
  <si>
    <t xml:space="preserve">A signed CDA package shall have one or more eSignature entries.   
</t>
  </si>
  <si>
    <r>
      <t xml:space="preserve">Verify the Document Entry Metadata block for the root part (DEM-R) contains exactly one </t>
    </r>
    <r>
      <rPr>
        <b/>
        <sz val="9"/>
        <rFont val="Verdana"/>
        <family val="2"/>
      </rPr>
      <t>healthcareFacilityTypeCode</t>
    </r>
    <r>
      <rPr>
        <sz val="9"/>
        <rFont val="Verdana"/>
        <family val="2"/>
      </rPr>
      <t xml:space="preserve"> attribute.
</t>
    </r>
  </si>
  <si>
    <r>
      <t xml:space="preserve">Verify the Document Entry Metadata block for the root part (DEM-R) contains exactly one </t>
    </r>
    <r>
      <rPr>
        <b/>
        <sz val="9"/>
        <rFont val="Verdana"/>
        <family val="2"/>
      </rPr>
      <t>mimeType</t>
    </r>
    <r>
      <rPr>
        <sz val="9"/>
        <rFont val="Verdana"/>
        <family val="2"/>
      </rPr>
      <t xml:space="preserve"> attribute.
</t>
    </r>
  </si>
  <si>
    <r>
      <t xml:space="preserve">Verify the </t>
    </r>
    <r>
      <rPr>
        <b/>
        <sz val="9"/>
        <rFont val="Verdana"/>
        <family val="2"/>
      </rPr>
      <t>practiceSettingCode</t>
    </r>
    <r>
      <rPr>
        <sz val="9"/>
        <rFont val="Verdana"/>
        <family val="2"/>
      </rPr>
      <t xml:space="preserve"> attribute of the Document Entry Metadata block for the root part (DEM-R) has one of the values from the table in Section 5.6.5 of the CDA Package (version 1.0) document.
</t>
    </r>
  </si>
  <si>
    <r>
      <t xml:space="preserve">Verify the Document Entry Metadata block for the root part (DEM-R) contains exactly one </t>
    </r>
    <r>
      <rPr>
        <b/>
        <sz val="9"/>
        <rFont val="Verdana"/>
        <family val="2"/>
      </rPr>
      <t>typeCode</t>
    </r>
    <r>
      <rPr>
        <sz val="9"/>
        <rFont val="Verdana"/>
        <family val="2"/>
      </rPr>
      <t xml:space="preserve"> attribute.
</t>
    </r>
  </si>
  <si>
    <r>
      <t xml:space="preserve">Verify the Document Entry Metadata block for a packaged attachment (DEM-A) contains exactly one </t>
    </r>
    <r>
      <rPr>
        <b/>
        <sz val="9"/>
        <rFont val="Verdana"/>
        <family val="2"/>
      </rPr>
      <t>classCode</t>
    </r>
    <r>
      <rPr>
        <sz val="9"/>
        <rFont val="Verdana"/>
        <family val="2"/>
      </rPr>
      <t xml:space="preserve"> attribute.
</t>
    </r>
  </si>
  <si>
    <r>
      <t xml:space="preserve">Verify the Document Entry Metadata block for a packaged attachment (DEM-A) contains exactly one </t>
    </r>
    <r>
      <rPr>
        <b/>
        <sz val="9"/>
        <rFont val="Verdana"/>
        <family val="2"/>
      </rPr>
      <t>confidentialityCode</t>
    </r>
    <r>
      <rPr>
        <sz val="9"/>
        <rFont val="Verdana"/>
        <family val="2"/>
      </rPr>
      <t xml:space="preserve"> attribute.
</t>
    </r>
  </si>
  <si>
    <r>
      <t xml:space="preserve">Verify the Document Entry Metadata block for a packaged attachment (DEM-A) contains exactly one </t>
    </r>
    <r>
      <rPr>
        <b/>
        <sz val="9"/>
        <rFont val="Verdana"/>
        <family val="2"/>
      </rPr>
      <t>typeCode</t>
    </r>
    <r>
      <rPr>
        <sz val="9"/>
        <rFont val="Verdana"/>
        <family val="2"/>
      </rPr>
      <t xml:space="preserve"> attribute.
</t>
    </r>
  </si>
  <si>
    <r>
      <t xml:space="preserve">Verify the </t>
    </r>
    <r>
      <rPr>
        <b/>
        <sz val="9"/>
        <rFont val="Verdana"/>
        <family val="2"/>
      </rPr>
      <t>healthcareFacilityTypeCode</t>
    </r>
    <r>
      <rPr>
        <sz val="9"/>
        <rFont val="Verdana"/>
        <family val="2"/>
      </rPr>
      <t xml:space="preserve"> attribute of the Document Entry Metadata block for a packaged attachment (DEM-A) has one of the values from the table in Section 5.6.4 of the CDA Package (version 1.0) document.
</t>
    </r>
  </si>
  <si>
    <r>
      <t xml:space="preserve">Verify the </t>
    </r>
    <r>
      <rPr>
        <b/>
        <sz val="9"/>
        <rFont val="Verdana"/>
        <family val="2"/>
      </rPr>
      <t>typeCode</t>
    </r>
    <r>
      <rPr>
        <sz val="9"/>
        <rFont val="Verdana"/>
        <family val="2"/>
      </rPr>
      <t xml:space="preserve"> attribute of the Document Entry Metadata block for a packaged attachment (DEM-A) has one of the values from the table in Section 5.6.1 of the CDA Package (version 1.0) document.
</t>
    </r>
  </si>
  <si>
    <r>
      <t xml:space="preserve">Where repository metadata is present, verify that the file </t>
    </r>
    <r>
      <rPr>
        <b/>
        <sz val="9"/>
        <rFont val="Verdana"/>
        <family val="2"/>
      </rPr>
      <t>"METADATA.XML"</t>
    </r>
    <r>
      <rPr>
        <sz val="9"/>
        <rFont val="Verdana"/>
        <family val="2"/>
      </rPr>
      <t xml:space="preserve"> corresponds to the repository metadata.
</t>
    </r>
  </si>
  <si>
    <t xml:space="preserve">To check the root entry is associated with a part whose byte stream conforms to the “CDA XML document” as defined in section 3.   
</t>
  </si>
  <si>
    <t>To check that the CDA XML document doesn't contain any ED-element that satisfies [M 16], [M 17], [M 18] and has a cda:reference child element with a value attribute with that is equivalent to any identifier in the package that the CDA XML document is a member of, except where that ED-element represents a packaged attachment.</t>
  </si>
  <si>
    <t xml:space="preserve">To check that each atomic packaged attachment in a base CDA package corresponds to a distinct part in the base CDA package. </t>
  </si>
  <si>
    <t>To check the DEM-R block doesn't contain any author:authorPerson attribute, where the value (defined in M 70) does not exist in the CDA XML document.</t>
  </si>
  <si>
    <t>To check the author:authorPerson attribute in the DEM-R block has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in the HL7v2 XCN format.</t>
  </si>
  <si>
    <t xml:space="preserve">To check the DEM-R block contains exactly one healthcareFailityTypeCode attribute.  </t>
  </si>
  <si>
    <t xml:space="preserve">To check the DEM-R block contains exactly one URI attribute.  </t>
  </si>
  <si>
    <t xml:space="preserve">To check the DEM-A block contains exactly one entryUUID attribute. </t>
  </si>
  <si>
    <t xml:space="preserve">To check the entryUUID attribute in a DEM-A block contains a new UUID value.  
</t>
  </si>
  <si>
    <t xml:space="preserve">To check the DEM-A block contains exactly one typeCode attribute. </t>
  </si>
  <si>
    <t xml:space="preserve">To check the typeCode attribute in a DEM-A block contains one of the values from the table in 5.6.1. </t>
  </si>
  <si>
    <t>Start Test Case Group: Payload</t>
  </si>
  <si>
    <t>End Test Case Group: Payload</t>
  </si>
  <si>
    <t>Start Test Case Group: Submission Set Metadata</t>
  </si>
  <si>
    <t>End Test Case Group: Submission Set Metadata</t>
  </si>
  <si>
    <t>Start Test Case Group: Document Entry Metadata: root part</t>
  </si>
  <si>
    <t>End Test Case Group: Document Entry Metadata: root part</t>
  </si>
  <si>
    <t>Start Test Case Group: Document Entry Metadata: non-root parts</t>
  </si>
  <si>
    <t>End Test Case Group: Document Entry Metadata: non-root parts</t>
  </si>
  <si>
    <t>Start Test Case Group: CDA XML Document</t>
  </si>
  <si>
    <t>End Test Case Group: CDA XML Document</t>
  </si>
  <si>
    <t>Start Test Case Group: Profiling the base CDA package</t>
  </si>
  <si>
    <t>End Test Case Group: Profiling the base CDA package</t>
  </si>
  <si>
    <t>PKG_CDA_001</t>
  </si>
  <si>
    <t>PKG_CDA_002</t>
  </si>
  <si>
    <t>PKG_CDA_003</t>
  </si>
  <si>
    <t>PKG_CDA_004</t>
  </si>
  <si>
    <t>PKG_CDA_005</t>
  </si>
  <si>
    <t>PKG_CDA_006</t>
  </si>
  <si>
    <t>PKG_CDA_007</t>
  </si>
  <si>
    <t>PKG_CDA_008</t>
  </si>
  <si>
    <t>PKG_CDA_009</t>
  </si>
  <si>
    <t>End Test Case Group: Identifiers</t>
  </si>
  <si>
    <t>PKG_PKG_001</t>
  </si>
  <si>
    <t xml:space="preserve">Identifiers shall be a non-empty value that conform to the URI-reference production from "Uniform Resource Identifier (URI): Generic Syntax" [RFC3986].
</t>
  </si>
  <si>
    <t>PKG 9</t>
  </si>
  <si>
    <t>N/A</t>
  </si>
  <si>
    <t>a clinical package to be tested</t>
  </si>
  <si>
    <t>PKG_PKG_002</t>
  </si>
  <si>
    <t>Identifiers shall be unique to the scope of the package that the member it identifies is contained in.</t>
  </si>
  <si>
    <t>PKG 10</t>
  </si>
  <si>
    <t>Verify that the identifiers shall be unique to the scope of the package that the member it identifies is contained in.</t>
  </si>
  <si>
    <t>Start Test Case Group: Members</t>
  </si>
  <si>
    <t>PKG_PKG_003</t>
  </si>
  <si>
    <t>A member shall be associated with exactly one identifier that conforms to the conformance points for identifiers (section 2.3.3.3.2).</t>
  </si>
  <si>
    <t>PKG 8</t>
  </si>
  <si>
    <t>End Test Case Group: Members</t>
  </si>
  <si>
    <t>Start Test Case Group: Distinguishers</t>
  </si>
  <si>
    <t>PKG_PKG_004</t>
  </si>
  <si>
    <t>A distinguisher shall be associated with exactly one distinguisher type that is a Uniform Resource Identifier (URI) as defined by [RFC3986].</t>
  </si>
  <si>
    <t>PKG 11</t>
  </si>
  <si>
    <t xml:space="preserve">Verify that the distinguisher has exactly one distinguisher type that is a Uniform Resource Identifier (URI) as defined by [RFC3986].
</t>
  </si>
  <si>
    <t>PKG_PKG_005</t>
  </si>
  <si>
    <t>A distinguisher shall be associated with exactly one member from the package that the distinguisher is contained in.</t>
  </si>
  <si>
    <t>PKG 12</t>
  </si>
  <si>
    <t>Verify that the distinguisher has exactly one member from the package that the distinguisher is contained in.</t>
  </si>
  <si>
    <t>End Test Case Group: Distinguishers</t>
  </si>
  <si>
    <t>Start Test Case Group: Parts</t>
  </si>
  <si>
    <t>PKG_PKG_006</t>
  </si>
  <si>
    <t>A part shall conform to the conformance points for a member (section 2.3.3.3.1).</t>
  </si>
  <si>
    <t>PKG 6</t>
  </si>
  <si>
    <t>PKG_PKG_007</t>
  </si>
  <si>
    <t>A part shall contain exactly one byte stream that is an ordered sequence of zero or more octets.</t>
  </si>
  <si>
    <t>PKG 7</t>
  </si>
  <si>
    <t>Verify that the part shall contain exactly one byte stream.</t>
  </si>
  <si>
    <t>End Test Case Group: Parts</t>
  </si>
  <si>
    <t>Start Test Case Group: Packages</t>
  </si>
  <si>
    <t>PKG_PKG_008</t>
  </si>
  <si>
    <t>A package shall contain zero or more members that conform to the conformance points for members (section 2.3.3.3.1).</t>
  </si>
  <si>
    <t>PKG 4</t>
  </si>
  <si>
    <t>PKG_PKG_009</t>
  </si>
  <si>
    <t>A package shall contain zero or more distinguishers that conforms to the conformance points for distinguishers (section 2.3.4.3).</t>
  </si>
  <si>
    <t>PKG 5</t>
  </si>
  <si>
    <t>End Test Case Group: Packages</t>
  </si>
  <si>
    <t>PKG_PKG_010</t>
  </si>
  <si>
    <t>A root package shall conform to all the conformance points for a package (section 2.3.1.2.3).</t>
  </si>
  <si>
    <t>PKG 1</t>
  </si>
  <si>
    <t>PKG_PKG_011</t>
  </si>
  <si>
    <t>A referenced package shall conform to all the conformance points for a package (section 2.3.1.2.3).</t>
  </si>
  <si>
    <t>PKG 2</t>
  </si>
  <si>
    <t>PKG_PKG_012</t>
  </si>
  <si>
    <t>A referenced package shall conform to the conformance points for a member (section 2.3.3.3.1).</t>
  </si>
  <si>
    <t>PKG 3</t>
  </si>
  <si>
    <t>PKG_PKG_013</t>
  </si>
  <si>
    <t>An instance of CP-ZIP shall be a single ZIP archive that conforms to the specification for the ZIP archive format in [PK2004].
An instance of the CP-ZIP shall not use features of a ZIP archive which are not portable, including (but not limited to) ―Traditional PKWARE Encryption‖ and ―Strong Encryption Specification‖ from the ZIP archive specification [PK2004].</t>
  </si>
  <si>
    <t>PKG 13, PKG 14</t>
  </si>
  <si>
    <t>CP_ZIP zip file</t>
  </si>
  <si>
    <t>Verify that the ZIP file has been created according to ZIP archive format in [PK2004] without using any special features of the Zip archive format by expanding the ZIP file using a java zip api or a .net zip api without using additional unpack features</t>
  </si>
  <si>
    <t>An instance of CP-ZIP shall contain exactly one root package index that conforms to the conformance points for a root package index in section 3.2.2.2.</t>
  </si>
  <si>
    <t>PKG 15</t>
  </si>
  <si>
    <t xml:space="preserve">CP_ZIP zip file and the root package index. </t>
  </si>
  <si>
    <t>Verify that the CP_ZIP file contains exactly one PKGINDEX.XML file under folder /META-INF and conforms to conformance points PKG 16, PKG 17, PKG 18</t>
  </si>
  <si>
    <t>Start Test Case Group: Root Package</t>
  </si>
  <si>
    <t>PKG_PKG_015</t>
  </si>
  <si>
    <t>The root package index shall be stored in a ZIP item with the ZIP item name, whose value is the US-ASCII string "META-INF/PKGINDEX.XML"
The root package index shall be associated with a package prefix whose value is the zero-length US-ASCII string.</t>
  </si>
  <si>
    <t>PKG 16, PKG 18, PKG 15</t>
  </si>
  <si>
    <t>Verify that the CP_ZIP file contains a root pacakge index located in folder "/META-INF" with a file name of "PKGINDEX.XML"</t>
  </si>
  <si>
    <t>PKG_PKG_016</t>
  </si>
  <si>
    <t>The root package index shall conform to the conformance points for a package index in section 3.2.3.2.</t>
  </si>
  <si>
    <t>PKG 17, PKG 15</t>
  </si>
  <si>
    <t>Verify that the root pakcage index conforms to conformance points PKG 19,  PKG 20, PKG 21, PKG 22, PKG 23, PKG 24, PKG 25, PKG 26, PKG 27, PKG 28, PKG 29, PKG 30, PKG 31, PKG 32, PKG 33</t>
  </si>
  <si>
    <t>End Test Case Group: Root Package</t>
  </si>
  <si>
    <t>PKG_PKG_017</t>
  </si>
  <si>
    <t>A package index shall be an XML document that is schema valid against the Package Index XML Schema in Appendix A.1.</t>
  </si>
  <si>
    <t>PKG 19</t>
  </si>
  <si>
    <t>PKGINDEX.XML file</t>
  </si>
  <si>
    <t>A package index shall have exactly one corresponding pi:part element for each part contained in the corresponding package and no other pi:part elements.</t>
  </si>
  <si>
    <t>PKG 20</t>
  </si>
  <si>
    <t>PKGINDEX.XML file and the files located in the cp_zip</t>
  </si>
  <si>
    <t>PKG_PKG_019</t>
  </si>
  <si>
    <t>A pi:part element shall have an id attribute whose value is the corresponding part’s identifier.</t>
  </si>
  <si>
    <t>PKG 21</t>
  </si>
  <si>
    <t>PKGINDEX.XML file.</t>
  </si>
  <si>
    <t>Verify that each "part" element in the PKGINDEX.xml contains a non empty "id" attribute.</t>
  </si>
  <si>
    <t>PKG_PKG_020</t>
  </si>
  <si>
    <t>When the item attribute is present on the pi:part element, its value shall not be a zero-length string.</t>
  </si>
  <si>
    <t>PKG 22</t>
  </si>
  <si>
    <t>Mandatory, Conditional</t>
  </si>
  <si>
    <t>Verify that if the "item" attribute of the "part" element in the PKGINDEX.xml has been defined then it must not be an empty string</t>
  </si>
  <si>
    <t>PKG_PKG_021</t>
  </si>
  <si>
    <t>If a pi:part element does not have an item attribute, the atomic item for the part shall be stored in a ZIP item with the ZIP item name that is the concatenation of:
- the package prefix, and
- the printable US-ASCII equivalent value of the id attribute.</t>
  </si>
  <si>
    <t>PKG 23</t>
  </si>
  <si>
    <t>PKGINDEX.XML file and files from the CP_ZIP file</t>
  </si>
  <si>
    <t>PKG_PKG_022</t>
  </si>
  <si>
    <t>If a pi:part element has an item attribute, the atomic item for the part shall be stored in a ZIP item with the ZIP item name that is the concatenation of:
- the package prefix, and
- the printable US-ASCII equivalent value of the item attribute.</t>
  </si>
  <si>
    <t>PKG 24</t>
  </si>
  <si>
    <t>PKGINDEX.XML extracted from a CP_ZIP file and the CP_ZIP file</t>
  </si>
  <si>
    <t>PKG_PKG_023</t>
  </si>
  <si>
    <t>A package index shall have exactly one pi:package element corresponding to each referenced package in the package and no other pi:package elements.</t>
  </si>
  <si>
    <t>PKG 25</t>
  </si>
  <si>
    <t>PKG_PKG_024</t>
  </si>
  <si>
    <t>A pi:package element shall have an id attribute whose value is the identifier of the corresponding referenced package.</t>
  </si>
  <si>
    <t>PKG 26</t>
  </si>
  <si>
    <t>Verify that each package element within the PKGINDEX.XML contains a "id" attribute which is not a zero length string.</t>
  </si>
  <si>
    <t>PKG_PKG_025</t>
  </si>
  <si>
    <t>If the item attribute on the pi:package element is present, its value shall not be the zero-length string.</t>
  </si>
  <si>
    <t>PKG 27</t>
  </si>
  <si>
    <t>Verify that if the item attribute has been specified in a package element within the PKGINDEX.XML that it is not a zero length string.</t>
  </si>
  <si>
    <t>PKG_PKG_026</t>
  </si>
  <si>
    <t>PKG 28</t>
  </si>
  <si>
    <t>Verify that if the "item" attribute of the "package" element in the PKGINDEX.xml has not been defined then the package is stored in the base directory. Where "/" is the base directory for the root package or is set from the base attribute of a package element. ie "/&lt;base&gt;/" and has a package name which is the same as the "base" attribute of the "package" element and contains package index &lt;base&gt;/META-INF/PKGINDEX.XML</t>
  </si>
  <si>
    <t>PKG_PKG_027</t>
  </si>
  <si>
    <t>If a pi:package element has an item attribute, the ZIP item containing the package index shall have a ZIP item name that is the concatenation of:
- the current package prefix,
- the printable US-ASCII equivalent value of the base attribute, and
- the printable US-ASCII equivalent value of the item attribute.</t>
  </si>
  <si>
    <t>PKG 29</t>
  </si>
  <si>
    <t>PKG_PKG_028</t>
  </si>
  <si>
    <t>The package prefix associated with the referenced package’s package index shall be the concatenation of:
- the current package prefix; and
- the printable US-ASCII equivalent value of the base attribute.</t>
  </si>
  <si>
    <t>PKG 30</t>
  </si>
  <si>
    <t>Verify that the package prefix consists of the current package base plus the base attribute value of the package element. Ie "&lt;current base&gt;"/"&lt;new base&gt;"</t>
  </si>
  <si>
    <t>PKG_PKG_029</t>
  </si>
  <si>
    <t>A package index shall contain exactly one pi:distinguisher element corresponding to each distinguisher in the package and no other pi:distinguisher elements.</t>
  </si>
  <si>
    <t>PKG 31</t>
  </si>
  <si>
    <t>PKGINDEX.XML extracted from a CP_ZIP</t>
  </si>
  <si>
    <t>Verify that there are not duplicate distinguishers in the PKGINDEX.xml and that each distinguisher references a "id" attribute within the same PKGINDEX.xml file</t>
  </si>
  <si>
    <t>PKG_PKG_030</t>
  </si>
  <si>
    <t>A pi:distinguisher element shall have the corresponding distinguisher’s distinguisher type as the value of its type attribute.</t>
  </si>
  <si>
    <t>PKG 32</t>
  </si>
  <si>
    <t>PKG_PKG_031</t>
  </si>
  <si>
    <t>A pi:distinguisher element shall have the identifier of the corresponding distinguisher’s member as the value of its member attribute.</t>
  </si>
  <si>
    <t>PKG 33</t>
  </si>
  <si>
    <t>Verify that "distinguisher" element has a "member" attribute set with a value which references a "id" attribute within the same PKGINDEX.xml file</t>
  </si>
  <si>
    <t>PKG_PKG_032</t>
  </si>
  <si>
    <t>A atomic item shall be a ZIP item that contains the byte stream of the part.</t>
  </si>
  <si>
    <t>PKG 34</t>
  </si>
  <si>
    <t>Files extracted from the CP_ZIP file</t>
  </si>
  <si>
    <t>Verify that all files within the CP_ZIP are byte streams for each part element in the PKGINDEX.XML</t>
  </si>
  <si>
    <t>PKG_CDA_024</t>
  </si>
  <si>
    <t>CDA Package</t>
  </si>
  <si>
    <t>XSP_SCP_000</t>
  </si>
  <si>
    <t>A Signed Payload shall validate according to the sp:signedPayload element in the Signed Payload XML Schema complex type shown in XML Schema 1.</t>
  </si>
  <si>
    <t>2.3.1.1(a), M 24</t>
  </si>
  <si>
    <t xml:space="preserve">That the XML document is valid with the Signed Payload XML schema complex type defined in XML Schema 1, as listed in the XSP specification._x000D_
</t>
  </si>
  <si>
    <t>Signed Payload XML Document</t>
  </si>
  <si>
    <t>XSP_SCP_001</t>
  </si>
  <si>
    <t>The id attribute shall be set to a value unique in the XML document where the signed payload is used.</t>
  </si>
  <si>
    <t>2.3.1.1(c), M 24</t>
  </si>
  <si>
    <t xml:space="preserve">That the id attribute is set to a value unique in the scope of the entire XML document_x000D_
</t>
  </si>
  <si>
    <t>XSP_SCP_002</t>
  </si>
  <si>
    <t>The sp:signedPayloadData element shall be the only element signed by all the signatures.</t>
  </si>
  <si>
    <t>2.3.1.1(d), M 24</t>
  </si>
  <si>
    <t>XSP_SDP_000</t>
  </si>
  <si>
    <t>The XML element shall use the XML-Signature Syntax and Processing Recommendation from W3C [DSIG2002] and be valid against the XML Signature XML Schema [XSXSD2002].</t>
  </si>
  <si>
    <t>4.3.1.1(a), M 24</t>
  </si>
  <si>
    <t xml:space="preserve">That the XML-Signature Syntax and Processing Recommendation is used and is valid with the XML Signature schema_x000D_
</t>
  </si>
  <si>
    <t>XSP_SDP_001</t>
  </si>
  <si>
    <t>The XML Signature shall use the detached signature form of XML Signature.</t>
  </si>
  <si>
    <t>4.3.2.1(a), M 24</t>
  </si>
  <si>
    <t xml:space="preserve">That the detached signature form of XML Signature is used_x000D_
</t>
  </si>
  <si>
    <t>XSP_SDP_002</t>
  </si>
  <si>
    <t>The XML Signature shall use the Exclusive XML Canonicalization as specified in [EXC2002] over the ds:SignedInfo element and indicate this by setting the Algorithm attribute on the ds:CanonicalizationMethod element to
‘http://www.w3.org/2001/10/xml-exc-c14n#’.</t>
  </si>
  <si>
    <t>4.5.2.1(a), M 24</t>
  </si>
  <si>
    <t>XSP_SDP_003</t>
  </si>
  <si>
    <t>The XML Signature shall use the Exclusive XML Canonicalization as specified in [EXC2002] over the ds:SignedInfo element and indicate this by setting the Algorithm attribute on the ds:CanonicalizationMethod element to ‘http://www.w3.org/2001/10/xml-exc-c14n#’.</t>
  </si>
  <si>
    <t>XSP_SDP_004</t>
  </si>
  <si>
    <t>The XML Signature shall use the RSA-SHA1 algorithm for generating the signature and indicate this by setting the Algorithm attribute on the ds:SignatureMethod element to ‘http://www.w3.org/2000/09/xmldsig#rsa-sha1’.</t>
  </si>
  <si>
    <t>4.5.3.1(a), M 24</t>
  </si>
  <si>
    <t>XSP_SDP_005</t>
  </si>
  <si>
    <t>There shall be one or more ds:Reference elements in ds:SignedInfo element.</t>
  </si>
  <si>
    <t>4.5.4.1(a), M 24</t>
  </si>
  <si>
    <t xml:space="preserve">That there are one or more ds:Reference elements in ds:SignedInfo element._x000D_
</t>
  </si>
  <si>
    <t>XSP_SDP_006</t>
  </si>
  <si>
    <t>The URI attribute on the ds:Reference element shall be present.</t>
  </si>
  <si>
    <t>4.5.4.1(b), M 24</t>
  </si>
  <si>
    <t>XSP_SDP_007</t>
  </si>
  <si>
    <t>The URI attribute value shall be a ‘#’ followed by the fragment identifier indicating the element being signed.</t>
  </si>
  <si>
    <t>4.5.4.1(c), M 24</t>
  </si>
  <si>
    <t xml:space="preserve">That the URI attribute value is '#' followed by a fragment identifier._x000D_
</t>
  </si>
  <si>
    <t xml:space="preserve">The URI attribute is a '"#" character followed by a fragment identifier_x000D_
</t>
  </si>
  <si>
    <t>XSP_SDP_008</t>
  </si>
  <si>
    <t xml:space="preserve">That the URI element corresponds to the fragment identifier of the element being signed_x000D_
</t>
  </si>
  <si>
    <t>XSP_SDP_009</t>
  </si>
  <si>
    <t>The ds:Transforms element in the ds:Reference element shall be present.</t>
  </si>
  <si>
    <t>4.5.5.1(a), M 24</t>
  </si>
  <si>
    <t>XSP_SDP_010</t>
  </si>
  <si>
    <t>There shall be only one ds:Transform element in the ds:Transforms element.</t>
  </si>
  <si>
    <t>4.5.6.1(a), M 24</t>
  </si>
  <si>
    <t xml:space="preserve">That there is only one ds:Transform element in the ds:Transforms element_x000D_
</t>
  </si>
  <si>
    <t>XSP_SDP_011</t>
  </si>
  <si>
    <t>The XML Signature shall use the Exclusive XML Canonicalization method over the contents being signed and indicate this by setting the Algorithm attribute on the ds:Transform element to ‘http://www.w3.org/2001/10/xml-exc-c14n#’.</t>
  </si>
  <si>
    <t>4.5.6.1(b), M 24</t>
  </si>
  <si>
    <t>XSP_SDP_012</t>
  </si>
  <si>
    <t>XSP_SDP_013</t>
  </si>
  <si>
    <t>The XML Signature shall use the SHA-1 digest method and indicate this by setting the Algorithm attribute on the ds:DigestMethod element to the value of ‘http://www.w3.org/2000/09/xmldsig#sha1’.</t>
  </si>
  <si>
    <t>4.5.7.1(a), M 24</t>
  </si>
  <si>
    <t xml:space="preserve">The Algorithm attribute on the ds:DigestMethod will show that SHA-1 was used_x000D_
</t>
  </si>
  <si>
    <t>XSP_SDP_014</t>
  </si>
  <si>
    <t>XSP_SDP_015</t>
  </si>
  <si>
    <t>The ds:KeyInfo element in the ds:Signature element shall be present.</t>
  </si>
  <si>
    <t>4.7.1.1(a), M 24</t>
  </si>
  <si>
    <t>XSP_SDP_016</t>
  </si>
  <si>
    <t>The ds:X509Data element in the ds:KeyInfo element shall be present.</t>
  </si>
  <si>
    <t>4.7.2.1(a), M 24</t>
  </si>
  <si>
    <t xml:space="preserve">That the ds:X509Data element is present in the ds:KeyInfo element._x000D_
</t>
  </si>
  <si>
    <t>XSP_SDP_017</t>
  </si>
  <si>
    <t>The ds:X509Certificate element in the ds:X509Data element shall be present and contain the encoded value of the signing certificate.</t>
  </si>
  <si>
    <t>4.7.2.1(b), M 24</t>
  </si>
  <si>
    <t xml:space="preserve">That the ds:X509Certificate element is present in the ds:X509Data element_x000D_
</t>
  </si>
  <si>
    <t>XSP_SDP_018</t>
  </si>
  <si>
    <t>XSP_SDP_019</t>
  </si>
  <si>
    <t>The ds:Object element in the element shall not be present.</t>
  </si>
  <si>
    <t>4.8.1.1(a), M 24</t>
  </si>
  <si>
    <t>PKG_CDA_025</t>
  </si>
  <si>
    <t>PKG_CDA_026</t>
  </si>
  <si>
    <t>PKG_CDA_027</t>
  </si>
  <si>
    <t>PKG_CDA_028</t>
  </si>
  <si>
    <t>PKG_CDA_029</t>
  </si>
  <si>
    <t>PKG_CDA_030</t>
  </si>
  <si>
    <t>PKG_CDA_031</t>
  </si>
  <si>
    <t>Clinical Package Zip as defined in Clinical Package V1.0</t>
  </si>
  <si>
    <t>Clinical Package Zip as defined in Clinical Package V1.0 which contains repository metadata</t>
  </si>
  <si>
    <t>PKG_CDA_010</t>
  </si>
  <si>
    <t>PKG_CDA_011</t>
  </si>
  <si>
    <t>PKG_CDA_012</t>
  </si>
  <si>
    <t>PKG_CDA_013</t>
  </si>
  <si>
    <t>PKG_CDA_014</t>
  </si>
  <si>
    <t>PKG_CDA_015</t>
  </si>
  <si>
    <t>PKG_CDA_016</t>
  </si>
  <si>
    <t>PKG_CDA_017</t>
  </si>
  <si>
    <t>PKG_CDA_018</t>
  </si>
  <si>
    <t>PKG_CDA_019</t>
  </si>
  <si>
    <t>PKG_CDA_020</t>
  </si>
  <si>
    <t>PKG_CDA_021</t>
  </si>
  <si>
    <t>PKG_CDA_022</t>
  </si>
  <si>
    <t>PKG_CDA_023</t>
  </si>
  <si>
    <t>CDA XML Document supplied from the Clinical Package zip.</t>
  </si>
  <si>
    <t>CDA XML Document supplied from the Clinical Package zip which contains a package attachment.</t>
  </si>
  <si>
    <t>Verify that the ED-Element does not contain any reference to an equivalent identifier in the package that the CDA XML document is a member of unless that ED-element represents a packaged attachment.</t>
  </si>
  <si>
    <t>The valid XDM-ZIP CDA package to be tested</t>
  </si>
  <si>
    <t xml:space="preserve">Verify that the root folder which contains the submission set is not fixed to "IHE_XDM", the CDA package processor can continue its normal processing  if the root folder is not "IHE_XDM"
</t>
  </si>
  <si>
    <t>PKG_CDA_032</t>
  </si>
  <si>
    <t>PKG_CDA_033</t>
  </si>
  <si>
    <t>PKG_CDA_034</t>
  </si>
  <si>
    <t>PKG_CDA_035</t>
  </si>
  <si>
    <t>PKG_CDA_036</t>
  </si>
  <si>
    <t>PKG_CDA_037</t>
  </si>
  <si>
    <t>PKG_CDA_038</t>
  </si>
  <si>
    <t>PKG_CDA_039</t>
  </si>
  <si>
    <t>PKG_CDA_040</t>
  </si>
  <si>
    <t>PKG_CDA_041</t>
  </si>
  <si>
    <t>PKG_CDA_042</t>
  </si>
  <si>
    <t>PKG_CDA_043</t>
  </si>
  <si>
    <t>PKG_CDA_044</t>
  </si>
  <si>
    <t>PKG_CDA_045</t>
  </si>
  <si>
    <t>PKG_CDA_046</t>
  </si>
  <si>
    <t>PKG_CDA_047</t>
  </si>
  <si>
    <t>PKG_CDA_048</t>
  </si>
  <si>
    <t>PKG_CDA_049</t>
  </si>
  <si>
    <t>PKG_CDA_050</t>
  </si>
  <si>
    <t>PKG_CDA_051</t>
  </si>
  <si>
    <t>PKG_CDA_052</t>
  </si>
  <si>
    <t>PKG_CDA_053</t>
  </si>
  <si>
    <t>PKG_CDA_055</t>
  </si>
  <si>
    <t>PKG_CDA_054</t>
  </si>
  <si>
    <t>PKG_CDA_056</t>
  </si>
  <si>
    <t>PKG_CDA_057</t>
  </si>
  <si>
    <t>PKG_CDA_058</t>
  </si>
  <si>
    <t>PKG_CDA_059</t>
  </si>
  <si>
    <t>PKG_CDA_060</t>
  </si>
  <si>
    <t>PKG_CDA_061</t>
  </si>
  <si>
    <t>PKG_CDA_062</t>
  </si>
  <si>
    <t>PKG_CDA_063</t>
  </si>
  <si>
    <t>PKG_CDA_064</t>
  </si>
  <si>
    <t>PKG_CDA_065</t>
  </si>
  <si>
    <t>PKG_CDA_066</t>
  </si>
  <si>
    <t>PKG_CDA_067</t>
  </si>
  <si>
    <t>PKG_CDA_068</t>
  </si>
  <si>
    <t>PKG_CDA_069</t>
  </si>
  <si>
    <t>PKG_CDA_070</t>
  </si>
  <si>
    <t>PKG_CDA_071</t>
  </si>
  <si>
    <t>PKG_CDA_072</t>
  </si>
  <si>
    <t>PKG_CDA_073</t>
  </si>
  <si>
    <t>PKG_CDA_074</t>
  </si>
  <si>
    <t>PKG_CDA_075</t>
  </si>
  <si>
    <t>PKG_CDA_076</t>
  </si>
  <si>
    <t>PKG_CDA_077</t>
  </si>
  <si>
    <t>PKG_CDA_078</t>
  </si>
  <si>
    <t>PKG_CDA_079</t>
  </si>
  <si>
    <t>PKG_CDA_080</t>
  </si>
  <si>
    <t>PKG_CDA_081</t>
  </si>
  <si>
    <t>PKG_CDA_082</t>
  </si>
  <si>
    <t>PKG_CDA_083</t>
  </si>
  <si>
    <t>PKG_CDA_084</t>
  </si>
  <si>
    <t>PKG_CDA_085</t>
  </si>
  <si>
    <t>PKG_CDA_086</t>
  </si>
  <si>
    <t>PKG_CDA_087</t>
  </si>
  <si>
    <t>PKG_CDA_088</t>
  </si>
  <si>
    <t>PKG_CDA_089</t>
  </si>
  <si>
    <t>PKG_CDA_090</t>
  </si>
  <si>
    <t>PKG_CDA_091</t>
  </si>
  <si>
    <t>PKG_CDA_092</t>
  </si>
  <si>
    <t>PKG_CDA_093</t>
  </si>
  <si>
    <t>PKG_CDA_094</t>
  </si>
  <si>
    <t>PKG_CDA_095</t>
  </si>
  <si>
    <t>PKG_CDA_096</t>
  </si>
  <si>
    <t>PKG_CDA_097</t>
  </si>
  <si>
    <t>PKG_CDA_098</t>
  </si>
  <si>
    <t>PKG_CDA_099</t>
  </si>
  <si>
    <t>PKG_CDA_100</t>
  </si>
  <si>
    <t>PKG_CDA_101</t>
  </si>
  <si>
    <t>PKG_CDA_102</t>
  </si>
  <si>
    <t>PKG_CDA_103</t>
  </si>
  <si>
    <t>PKG_CDA_104</t>
  </si>
  <si>
    <t>Mandatory, conditional</t>
  </si>
  <si>
    <r>
      <t xml:space="preserve">Where the
</t>
    </r>
    <r>
      <rPr>
        <b/>
        <sz val="9"/>
        <rFont val="Verdana"/>
        <family val="2"/>
      </rPr>
      <t xml:space="preserve">/cda:ClinicalDocument/cda:author/cda:assignedAuthor/ cda:representedOrganization/ext:asEntityIdentifier/ ext:id[@assigningAuthorityName='HPI-O']/@root </t>
    </r>
    <r>
      <rPr>
        <sz val="9"/>
        <rFont val="Verdana"/>
        <family val="2"/>
      </rPr>
      <t xml:space="preserve">element exists in the CDA XML document, verify the Document Entry Metadata block for the root part (DEM-R) contains exactly one </t>
    </r>
    <r>
      <rPr>
        <b/>
        <sz val="9"/>
        <rFont val="Verdana"/>
        <family val="2"/>
      </rPr>
      <t>author:authorInstitution</t>
    </r>
    <r>
      <rPr>
        <sz val="9"/>
        <rFont val="Verdana"/>
        <family val="2"/>
      </rPr>
      <t xml:space="preserve"> block.</t>
    </r>
  </si>
  <si>
    <r>
      <t xml:space="preserve">Where the
</t>
    </r>
    <r>
      <rPr>
        <b/>
        <sz val="9"/>
        <rFont val="Verdana"/>
        <family val="2"/>
      </rPr>
      <t xml:space="preserve">/cda:ClinicalDocument/cda:author/cda:assignedAuthor/ cda:representedOrganization/ext:asEntityIdentifier/ ext:id[@assigningAuthorityName='HPI-O']/@root </t>
    </r>
    <r>
      <rPr>
        <sz val="9"/>
        <rFont val="Verdana"/>
        <family val="2"/>
      </rPr>
      <t xml:space="preserve">element does NOT exist in the CDA XML document, verify the Document Entry Metadata block for the root part (DEM-R) contains NO </t>
    </r>
    <r>
      <rPr>
        <b/>
        <sz val="9"/>
        <rFont val="Verdana"/>
        <family val="2"/>
      </rPr>
      <t>author:authorInstitution</t>
    </r>
    <r>
      <rPr>
        <sz val="9"/>
        <rFont val="Verdana"/>
        <family val="2"/>
      </rPr>
      <t xml:space="preserve"> block.</t>
    </r>
  </si>
  <si>
    <r>
      <t xml:space="preserve">Where the
</t>
    </r>
    <r>
      <rPr>
        <b/>
        <sz val="9"/>
        <rFont val="Verdana"/>
        <family val="2"/>
      </rPr>
      <t xml:space="preserve">/cda:ClinicalDocument/cda:author/cda:assignedAuthor/ cda:assignedPerson/ext:asEntityIdentifier/ext:id[@assigningAuthorityName='HPI-I']/@root
+ demographics (family,given,title,prefix)
/cda:ClinicalDocument/cda:author/cda:assignedAuthor/ cda:assignedPerson/cda:name </t>
    </r>
    <r>
      <rPr>
        <sz val="9"/>
        <rFont val="Verdana"/>
        <family val="2"/>
      </rPr>
      <t xml:space="preserve">element does NOT exist in the CDA XML document, verify the Document Entry Metadata block for the root part (DEM-R) contains NO </t>
    </r>
    <r>
      <rPr>
        <b/>
        <sz val="9"/>
        <rFont val="Verdana"/>
        <family val="2"/>
      </rPr>
      <t>author:authorPerson</t>
    </r>
    <r>
      <rPr>
        <sz val="9"/>
        <rFont val="Verdana"/>
        <family val="2"/>
      </rPr>
      <t xml:space="preserve"> block.</t>
    </r>
  </si>
  <si>
    <r>
      <t xml:space="preserve">Where the
</t>
    </r>
    <r>
      <rPr>
        <b/>
        <sz val="9"/>
        <rFont val="Verdana"/>
        <family val="2"/>
      </rPr>
      <t xml:space="preserve">/cda:ClinicalDocument/cda:author/cda:assignedAuthor/ cda:assignedPerson/ext:asEntityIdentifier/ext:id[@assigningAuthorityName='HPI-I']/@root
+ demographics (family,given,title,prefix)
/cda:ClinicalDocument/cda:author/cda:assignedAuthor/ cda:assignedPerson/cda:name </t>
    </r>
    <r>
      <rPr>
        <sz val="9"/>
        <rFont val="Verdana"/>
        <family val="2"/>
      </rPr>
      <t xml:space="preserve">element exists in the CDA XML document, verify the Document Entry Metadata block for the root part (DEM-R) contains exactly one </t>
    </r>
    <r>
      <rPr>
        <b/>
        <sz val="9"/>
        <rFont val="Verdana"/>
        <family val="2"/>
      </rPr>
      <t>author:authorPerson</t>
    </r>
    <r>
      <rPr>
        <sz val="9"/>
        <rFont val="Verdana"/>
        <family val="2"/>
      </rPr>
      <t xml:space="preserve"> block.</t>
    </r>
  </si>
  <si>
    <t>Verify that each attribute in the DEM-A block that references a packaged attachment contains a unique identifier for each item with in the contained package.</t>
  </si>
  <si>
    <t>Profile #:</t>
  </si>
  <si>
    <t>Profile Name:</t>
  </si>
  <si>
    <t>Start Test Case Group: Identifiers</t>
  </si>
  <si>
    <t>Clinical Package v1.0</t>
  </si>
  <si>
    <t>Section 6, CDA Package v1.0</t>
  </si>
  <si>
    <t>Section 5, CDA Package v1.0</t>
  </si>
  <si>
    <t>Section 3, CDA Package v1.0</t>
  </si>
  <si>
    <t>Section 4, CDA Package v1.0</t>
  </si>
  <si>
    <t>Section 2.4, CDA Package v1.0</t>
  </si>
  <si>
    <t>Section 2.3, CDA Package v1.0</t>
  </si>
  <si>
    <t>Section 2.2, CDA Package v1.0</t>
  </si>
  <si>
    <t>Repository Metadata document supplied from the Clinical Package zip</t>
  </si>
  <si>
    <r>
      <t xml:space="preserve">That the </t>
    </r>
    <r>
      <rPr>
        <b/>
        <sz val="9"/>
        <rFont val="Verdana"/>
        <family val="2"/>
      </rPr>
      <t>sp:signedPayloadData</t>
    </r>
    <r>
      <rPr>
        <sz val="9"/>
        <rFont val="Verdana"/>
        <family val="2"/>
      </rPr>
      <t xml:space="preserve"> element is the only element signed by all of the signatures_x000D_
</t>
    </r>
  </si>
  <si>
    <r>
      <t xml:space="preserve">That the Exclusive XML Canonicalization method is used over the </t>
    </r>
    <r>
      <rPr>
        <b/>
        <sz val="9"/>
        <rFont val="Verdana"/>
        <family val="2"/>
      </rPr>
      <t>ds:SignedInfo</t>
    </r>
    <r>
      <rPr>
        <sz val="9"/>
        <rFont val="Verdana"/>
        <family val="2"/>
      </rPr>
      <t xml:space="preserve"> element being signed_x000D_
</t>
    </r>
  </si>
  <si>
    <r>
      <t xml:space="preserve">That the algorithm attribute on the </t>
    </r>
    <r>
      <rPr>
        <b/>
        <sz val="9"/>
        <rFont val="Verdana"/>
        <family val="2"/>
      </rPr>
      <t>ds:SignatureMethod</t>
    </r>
    <r>
      <rPr>
        <sz val="9"/>
        <rFont val="Verdana"/>
        <family val="2"/>
      </rPr>
      <t xml:space="preserve"> element has the value of </t>
    </r>
    <r>
      <rPr>
        <b/>
        <sz val="9"/>
        <rFont val="Verdana"/>
        <family val="2"/>
      </rPr>
      <t>"http://www.w3.org/2000/09/xmldsig#rsa-sha1"</t>
    </r>
    <r>
      <rPr>
        <sz val="9"/>
        <rFont val="Verdana"/>
        <family val="2"/>
      </rPr>
      <t xml:space="preserve">_x000D_
</t>
    </r>
  </si>
  <si>
    <r>
      <t xml:space="preserve">That the RSA-SHA1 algorithm has been used to set the value for the </t>
    </r>
    <r>
      <rPr>
        <b/>
        <sz val="9"/>
        <rFont val="Verdana"/>
        <family val="2"/>
      </rPr>
      <t>ds:SignatureMethod</t>
    </r>
    <r>
      <rPr>
        <sz val="9"/>
        <rFont val="Verdana"/>
        <family val="2"/>
      </rPr>
      <t xml:space="preserve"> element_x000D_
</t>
    </r>
  </si>
  <si>
    <r>
      <t xml:space="preserve">That the URI attribute is present in the </t>
    </r>
    <r>
      <rPr>
        <b/>
        <sz val="9"/>
        <rFont val="Verdana"/>
        <family val="2"/>
      </rPr>
      <t>ds:Reference</t>
    </r>
    <r>
      <rPr>
        <sz val="9"/>
        <rFont val="Verdana"/>
        <family val="2"/>
      </rPr>
      <t xml:space="preserve"> element._x000D_
</t>
    </r>
  </si>
  <si>
    <r>
      <t xml:space="preserve">That the </t>
    </r>
    <r>
      <rPr>
        <b/>
        <sz val="9"/>
        <rFont val="Verdana"/>
        <family val="2"/>
      </rPr>
      <t>ds:Transforms</t>
    </r>
    <r>
      <rPr>
        <sz val="9"/>
        <rFont val="Verdana"/>
        <family val="2"/>
      </rPr>
      <t xml:space="preserve"> element is present in the </t>
    </r>
    <r>
      <rPr>
        <b/>
        <sz val="9"/>
        <rFont val="Verdana"/>
        <family val="2"/>
      </rPr>
      <t>ds:Reference</t>
    </r>
    <r>
      <rPr>
        <sz val="9"/>
        <rFont val="Verdana"/>
        <family val="2"/>
      </rPr>
      <t xml:space="preserve"> element_x000D_
</t>
    </r>
  </si>
  <si>
    <r>
      <t xml:space="preserve">That the Exclusive XML Canonicalization method is used over the </t>
    </r>
    <r>
      <rPr>
        <b/>
        <sz val="9"/>
        <rFont val="Verdana"/>
        <family val="2"/>
      </rPr>
      <t>ds:Transform</t>
    </r>
    <r>
      <rPr>
        <sz val="9"/>
        <rFont val="Verdana"/>
        <family val="2"/>
      </rPr>
      <t xml:space="preserve"> element being signed_x000D_
</t>
    </r>
  </si>
  <si>
    <r>
      <t xml:space="preserve">That the algorithm attribute on the </t>
    </r>
    <r>
      <rPr>
        <b/>
        <sz val="9"/>
        <rFont val="Verdana"/>
        <family val="2"/>
      </rPr>
      <t>ds:Transform</t>
    </r>
    <r>
      <rPr>
        <sz val="9"/>
        <rFont val="Verdana"/>
        <family val="2"/>
      </rPr>
      <t xml:space="preserve"> element is being set to </t>
    </r>
    <r>
      <rPr>
        <b/>
        <sz val="9"/>
        <rFont val="Verdana"/>
        <family val="2"/>
      </rPr>
      <t>"http://www.w3.org/2001/10/xml-exc-c14n#"</t>
    </r>
    <r>
      <rPr>
        <sz val="9"/>
        <rFont val="Verdana"/>
        <family val="2"/>
      </rPr>
      <t xml:space="preserve">._x000D_
</t>
    </r>
  </si>
  <si>
    <r>
      <t xml:space="preserve">That the Algorithm attribute on the </t>
    </r>
    <r>
      <rPr>
        <b/>
        <sz val="9"/>
        <rFont val="Verdana"/>
        <family val="2"/>
      </rPr>
      <t>ds:DigestMethod</t>
    </r>
    <r>
      <rPr>
        <sz val="9"/>
        <rFont val="Verdana"/>
        <family val="2"/>
      </rPr>
      <t xml:space="preserve"> element being set to </t>
    </r>
    <r>
      <rPr>
        <b/>
        <sz val="9"/>
        <rFont val="Verdana"/>
        <family val="2"/>
      </rPr>
      <t>"http://www.w3.org/2000/09/xmldsig#sha1"</t>
    </r>
    <r>
      <rPr>
        <sz val="9"/>
        <rFont val="Verdana"/>
        <family val="2"/>
      </rPr>
      <t xml:space="preserve">_x000D_
</t>
    </r>
  </si>
  <si>
    <r>
      <t xml:space="preserve">That the </t>
    </r>
    <r>
      <rPr>
        <b/>
        <sz val="9"/>
        <rFont val="Verdana"/>
        <family val="2"/>
      </rPr>
      <t>ds:KeyInfo</t>
    </r>
    <r>
      <rPr>
        <sz val="9"/>
        <rFont val="Verdana"/>
        <family val="2"/>
      </rPr>
      <t xml:space="preserve"> element is present in the </t>
    </r>
    <r>
      <rPr>
        <b/>
        <sz val="9"/>
        <rFont val="Verdana"/>
        <family val="2"/>
      </rPr>
      <t>ds:Signature</t>
    </r>
    <r>
      <rPr>
        <sz val="9"/>
        <rFont val="Verdana"/>
        <family val="2"/>
      </rPr>
      <t xml:space="preserve"> element._x000D_
</t>
    </r>
  </si>
  <si>
    <r>
      <t xml:space="preserve">That the </t>
    </r>
    <r>
      <rPr>
        <b/>
        <sz val="9"/>
        <rFont val="Verdana"/>
        <family val="2"/>
      </rPr>
      <t>ds:Object</t>
    </r>
    <r>
      <rPr>
        <sz val="9"/>
        <rFont val="Verdana"/>
        <family val="2"/>
      </rPr>
      <t xml:space="preserve"> element is not present in the </t>
    </r>
    <r>
      <rPr>
        <b/>
        <sz val="9"/>
        <rFont val="Verdana"/>
        <family val="2"/>
      </rPr>
      <t>ds:Signature</t>
    </r>
    <r>
      <rPr>
        <sz val="9"/>
        <rFont val="Verdana"/>
        <family val="2"/>
      </rPr>
      <t xml:space="preserve"> element._x000D_
</t>
    </r>
  </si>
  <si>
    <t xml:space="preserve">The patientID attribute in the SSM block shall have the same value as this element from the CDA XML document:
 /cda:ClinicalDocument/cda:recordTarget/cda:patientRole/ cda:patient/ext:asEntityIdentifier/ ext:id[@assigningAuthorityName='IHI']/@root
in the HL7v2 CX format.  
</t>
  </si>
  <si>
    <t>The sourceId attribute in the SSM block shall have the same value as this element from the CDA XML document:
/cda:ClinicalDocument/cda:author/cda:assignedAuthor/ cda:representedOrganization/ext:asEntityIdentifier/ ext:id[@assigningAuthorityName='HPI-O']/@root
in the HL7v2 XON format.</t>
  </si>
  <si>
    <t>The author:Institution attribute in the SSM block shall have the same value as this element in the CDA XML document:
/cda:ClinicalDocument/cda:author/cda:assignedAuthor/ cda:representedOrganization/ext:asEntityIdentifier/ ext:id[@assigningAuthorityName='HPI-O']/@root
in the HL7v2 XON format.</t>
  </si>
  <si>
    <t>The author:authorPerson attribute in the SSM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n the HL7v2 XCN format.</t>
  </si>
  <si>
    <t xml:space="preserve">The creationTime attribute in a DEM-R block shall have the same value as this element from the CDA XML document:
/cda:ClinicalDocument/cda:effectiveTime
</t>
  </si>
  <si>
    <t>The languageCode attribute in a DEM-R block shall have the same value as this element from the CDA XML document:
/cda:ClinicalDocument/cda:languageCode/@code</t>
  </si>
  <si>
    <t xml:space="preserve">The sourcePatientId attribute in a DEM-R block shall have the same value as this element from the CDA XML document:
/cda:ClinicalDocument/cda:recordTarget/cda:patientRole/ cda:id
in the HL7v2 CX format using both @root and @extension value.
</t>
  </si>
  <si>
    <t xml:space="preserve">The uniqueId attribute shall have the same value as this element from the CDA XML document:
/cda:ClinicalDocument/cda:id/@root
</t>
  </si>
  <si>
    <t xml:space="preserve">The author:Institution attribute in the DEM-R block shall have the same value as this element in the CDA XML document:
/cda:ClinicalDocument/cda:author/cda:assignedAuthor/ cda:representedOrganization/ext:asEntityIdentifier/ ext:id[@assigningAuthorityName='HPI-O']/@root
in the HL7v2 XON format.
</t>
  </si>
  <si>
    <t xml:space="preserve">The author:authorPerson attribute in the DEM-R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in the HL7v2 XCN format.
</t>
  </si>
  <si>
    <r>
      <t xml:space="preserve">Verify the </t>
    </r>
    <r>
      <rPr>
        <b/>
        <sz val="9"/>
        <rFont val="Verdana"/>
        <family val="2"/>
      </rPr>
      <t>confidentialityCode</t>
    </r>
    <r>
      <rPr>
        <sz val="9"/>
        <rFont val="Verdana"/>
        <family val="2"/>
      </rPr>
      <t xml:space="preserve"> attribute of the Document Entry Metadata block for a packaged attachment (DEM-A) has one of the values from the table in Section 5.6.2 of the CDA Package (version 1.0) document.
</t>
    </r>
  </si>
  <si>
    <r>
      <t>Unique identifier which distinguishes each test case from within the entire set of test specifications.  It takes the structure of:  
   PKG_(</t>
    </r>
    <r>
      <rPr>
        <i/>
        <sz val="9"/>
        <rFont val="Verdana"/>
        <family val="2"/>
      </rPr>
      <t>Role</t>
    </r>
    <r>
      <rPr>
        <sz val="9"/>
        <rFont val="Verdana"/>
        <family val="2"/>
      </rPr>
      <t>)_(</t>
    </r>
    <r>
      <rPr>
        <i/>
        <sz val="9"/>
        <rFont val="Verdana"/>
        <family val="2"/>
      </rPr>
      <t>Unique Number</t>
    </r>
    <r>
      <rPr>
        <sz val="9"/>
        <rFont val="Verdana"/>
        <family val="2"/>
      </rPr>
      <t>)</t>
    </r>
  </si>
  <si>
    <t>Cinical Package</t>
  </si>
  <si>
    <t xml:space="preserve">A “repository metadata” shall be an XML document that conforms to section 3.14.4.1.2.7 Document Definition Metadata of [ITI-TF2] and the XML Schema at http://docs.oasis-open.org/regrep/v3.0/schema/      
</t>
  </si>
  <si>
    <t>●</t>
  </si>
  <si>
    <t xml:space="preserve">Base CDA Package Profile </t>
  </si>
  <si>
    <t>Unsigned CDA Package Profile</t>
  </si>
  <si>
    <t>Signed CDA Package Profile</t>
  </si>
  <si>
    <t>eSignature</t>
  </si>
  <si>
    <t>CDA XML Document</t>
  </si>
  <si>
    <t>Repository Metadata</t>
  </si>
  <si>
    <t>XDM-ZIP Representation</t>
  </si>
  <si>
    <t>Clinical Package</t>
  </si>
  <si>
    <t xml:space="preserve">M 2 </t>
  </si>
  <si>
    <t xml:space="preserve">M 8 </t>
  </si>
  <si>
    <t xml:space="preserve">M 18 </t>
  </si>
  <si>
    <t xml:space="preserve">M 10 </t>
  </si>
  <si>
    <t>PKG 13</t>
  </si>
  <si>
    <t>PKG 14</t>
  </si>
  <si>
    <t>PKG 16</t>
  </si>
  <si>
    <t>PKG 17</t>
  </si>
  <si>
    <t>PKG 18</t>
  </si>
  <si>
    <t>To check that the base CDA package shall contain one and only one root entry.</t>
  </si>
  <si>
    <t>To check that each base CDA package packaged attachment in a base CDA package corresponds to a distinct referenced package in the base CDA package.</t>
  </si>
  <si>
    <t>PKG_PKG_033</t>
  </si>
  <si>
    <t>PKG_PKG_034</t>
  </si>
  <si>
    <t>Verify that the clinical package does not have any eSignature parts defined. These are identified by distinguisher “http://ns.electronichealth.net.au/cdaPackage/eSignature/1.0”.</t>
  </si>
  <si>
    <t xml:space="preserve">A logical signed CDA package shall conform to the conformance points for a base CDA package (section 2.2).   
</t>
  </si>
  <si>
    <t>A logical signed CDA package shall have one or more eSignature entries.   
(Note: The number of eSignatures that may be required are defined by other specifications which use the CDA Package specification. The number required may be defined explicitly by these other specifications and should be considered when verifying this conformance point.)</t>
  </si>
  <si>
    <t>Start Test Case Group: XSP signed Container</t>
  </si>
  <si>
    <t>End Test Case Group: XSP signed Container</t>
  </si>
  <si>
    <r>
      <t xml:space="preserve">Verify that the </t>
    </r>
    <r>
      <rPr>
        <b/>
        <sz val="9"/>
        <rFont val="Verdana"/>
        <family val="2"/>
      </rPr>
      <t>s:signingTime</t>
    </r>
    <r>
      <rPr>
        <sz val="9"/>
        <rFont val="Verdana"/>
        <family val="2"/>
      </rPr>
      <t xml:space="preserve"> element in the eSignature includes an explicit timezone.
</t>
    </r>
  </si>
  <si>
    <r>
      <t xml:space="preserve">To check that the value in the </t>
    </r>
    <r>
      <rPr>
        <b/>
        <sz val="9"/>
        <rFont val="Verdana"/>
        <family val="2"/>
      </rPr>
      <t>s:signingTime</t>
    </r>
    <r>
      <rPr>
        <sz val="9"/>
        <rFont val="Verdana"/>
        <family val="2"/>
      </rPr>
      <t xml:space="preserve"> element in an eSignature includes an explicit timezone.  
</t>
    </r>
  </si>
  <si>
    <r>
      <t xml:space="preserve">To check that the </t>
    </r>
    <r>
      <rPr>
        <b/>
        <sz val="9"/>
        <rFont val="Verdana"/>
        <family val="2"/>
      </rPr>
      <t>s:approver</t>
    </r>
    <r>
      <rPr>
        <sz val="9"/>
        <rFont val="Verdana"/>
        <family val="2"/>
      </rPr>
      <t xml:space="preserve"> element in an eSignature contains values that can identify a person that the eSignature creator claims was the “approver” of the eSignature.   
</t>
    </r>
  </si>
  <si>
    <t xml:space="preserve">A “CDA XML document” shall be an XML document that conforms to the CDA specification [CDA].  
</t>
  </si>
  <si>
    <r>
      <t xml:space="preserve">Verify that the ED-element has one and only one </t>
    </r>
    <r>
      <rPr>
        <b/>
        <sz val="9"/>
        <rFont val="Verdana"/>
        <family val="2"/>
      </rPr>
      <t>cda:reference</t>
    </r>
    <r>
      <rPr>
        <sz val="9"/>
        <rFont val="Verdana"/>
        <family val="2"/>
      </rPr>
      <t xml:space="preserve"> element.
</t>
    </r>
  </si>
  <si>
    <t>To check that the cda:reference element has a value attribute containing a URI-reference as defined by Uniform Resource Identifier (URI): Generic Syntax [RFC3986].</t>
  </si>
  <si>
    <t xml:space="preserve">To check that the “repository metadata” contains exactly one Submission Set Metadata block (SSM block) that conforms to the conformance points in Clause 5.3.   
</t>
  </si>
  <si>
    <t>Verify that the "repository metadata" contains exactly one Submission Set Metadata (SSM) block that conforms to the conformance points: M 37, M 38, M 39, M 40, M 41, M 42, M 43, M 44, M 45, M 46, M 47, M 48, M 49, M 50, M 51, M 52, M 53, M 54.</t>
  </si>
  <si>
    <t xml:space="preserve">To check that the repository metadata contains exactly one Document Entry Metadata block for the root part (DEM-R block) that conforms to the conformance points in Clause 5.4.  </t>
  </si>
  <si>
    <t xml:space="preserve">Verify that the "repository metadata" contains exactly one Document Entry Metadata block for the root part (DEM-R) block that conforms to the conformance points: M 55, M 56, M 57, M 58, M 59, M 60, M 61, M 62, M 63, M 64, M 65, M 66, M 67, M 68, M 69, M 70, M 71, M 72, M 73, M 74, M 75, M 76, M 77, M 78, M 79, M 80, M 81, M 82, M 83, M 84, M 85, M 86.
</t>
  </si>
  <si>
    <t xml:space="preserve">To check that the repository metadata contains exactly one Document Entry Metadata block for a packaged attachment (DEM-A block) for each packaged attachment that conforms to the conformance points in Clause 5.5.   </t>
  </si>
  <si>
    <t xml:space="preserve">Verify that the "repository metadata" contains exactly one Document Entry Metadata block for a packaged attachment (DEM-A) block, for each packaged attachment that conforms to the conformance points: M 87, M 88, M 89, M 90, M 91, M 92, M 93, M 94, M 95, M 96, M 97, M 98, M 99, M 100, M 101, M 102, M 103, M 104.
</t>
  </si>
  <si>
    <t xml:space="preserve">To check that the repository metadata doesn't contain any other metadata block other than the ones defined by conformance points M 33, M 34 and M 35. </t>
  </si>
  <si>
    <t>Verify that the "repository metadata" does not contain any other metadata block other than those defined in conformance points M 33, M 34 and M 35.</t>
  </si>
  <si>
    <r>
      <t xml:space="preserve">Verify that the Submission Set Metadata (SSM) block contains exactly one </t>
    </r>
    <r>
      <rPr>
        <b/>
        <sz val="9"/>
        <rFont val="Verdana"/>
        <family val="2"/>
      </rPr>
      <t>patientID</t>
    </r>
    <r>
      <rPr>
        <sz val="9"/>
        <rFont val="Verdana"/>
        <family val="2"/>
      </rPr>
      <t xml:space="preserve"> attribute.
</t>
    </r>
  </si>
  <si>
    <r>
      <t xml:space="preserve">Verify that the </t>
    </r>
    <r>
      <rPr>
        <b/>
        <sz val="9"/>
        <rFont val="Verdana"/>
        <family val="2"/>
      </rPr>
      <t>patientID</t>
    </r>
    <r>
      <rPr>
        <sz val="9"/>
        <rFont val="Verdana"/>
        <family val="2"/>
      </rPr>
      <t xml:space="preserve"> attribute of the Submission Set Metadata (SSM) has the same value as the </t>
    </r>
    <r>
      <rPr>
        <b/>
        <sz val="9"/>
        <rFont val="Verdana"/>
        <family val="2"/>
      </rPr>
      <t>/cda:ClinicalDocument/cda:recordTarget/cda:patientRole/ cda:patient/ext:asEntityIdentifier/ ext:id[@assigningAuthorityName='IHI']/@root</t>
    </r>
    <r>
      <rPr>
        <sz val="9"/>
        <rFont val="Verdana"/>
        <family val="2"/>
      </rPr>
      <t xml:space="preserve">
element from the CDA XML document in the HL7v2 CX format.
</t>
    </r>
  </si>
  <si>
    <t xml:space="preserve">To check that the patientID attribute in the SSM block has the same value as this element from the CDA XML document:
 /cda:ClinicalDocument/cda:recordTarget/cda:patientRole/ cda:patient/ext:asEntityIdentifier/ ext:id[@assigningAuthorityName='IHI']/@root
in the HL7v2 CX format. 
</t>
  </si>
  <si>
    <r>
      <t xml:space="preserve">Verify that the Submission Set Metadata (SSM) block contains exactly one </t>
    </r>
    <r>
      <rPr>
        <b/>
        <sz val="9"/>
        <rFont val="Verdana"/>
        <family val="2"/>
      </rPr>
      <t>sourceId</t>
    </r>
    <r>
      <rPr>
        <sz val="9"/>
        <rFont val="Verdana"/>
        <family val="2"/>
      </rPr>
      <t xml:space="preserve"> attribute.
</t>
    </r>
  </si>
  <si>
    <t>To check that the SSM block contains exactly one sourceId attribute.</t>
  </si>
  <si>
    <r>
      <t xml:space="preserve">"Verify that the </t>
    </r>
    <r>
      <rPr>
        <b/>
        <sz val="9"/>
        <rFont val="Verdana"/>
        <family val="2"/>
      </rPr>
      <t>sourceId</t>
    </r>
    <r>
      <rPr>
        <sz val="9"/>
        <rFont val="Verdana"/>
        <family val="2"/>
      </rPr>
      <t xml:space="preserve"> attribute of the Submission Set Metadata (SSM) has the same value as the </t>
    </r>
    <r>
      <rPr>
        <b/>
        <sz val="9"/>
        <rFont val="Verdana"/>
        <family val="2"/>
      </rPr>
      <t>/cda:ClinicalDocument/cda:author/cda:assignedAuthor/ cda:representedOrganization/ext:asEntityIdentifier/ ext:id[@assigningAuthorityName='HPI-O']/@root</t>
    </r>
    <r>
      <rPr>
        <sz val="9"/>
        <rFont val="Verdana"/>
        <family val="2"/>
      </rPr>
      <t xml:space="preserve">
element from the CDA XML document in the HL7v2 XON format."
</t>
    </r>
  </si>
  <si>
    <t>To check that the sourceId attribute in the SSM block has the same value as this element from the CDA XML document:
/cda:ClinicalDocument/cda:author/cda:assignedAuthor/ cda:representedOrganization/ext:asEntityIdentifier/ ext:id[@assigningAuthorityName='HPI-O']/@root
in the HL7v2 XON format.</t>
  </si>
  <si>
    <r>
      <t xml:space="preserve">Verify that the Submission Set Metadata (SSM) block contains exactly one </t>
    </r>
    <r>
      <rPr>
        <b/>
        <sz val="9"/>
        <rFont val="Verdana"/>
        <family val="2"/>
      </rPr>
      <t>author:authorInstitution</t>
    </r>
    <r>
      <rPr>
        <sz val="9"/>
        <rFont val="Verdana"/>
        <family val="2"/>
      </rPr>
      <t xml:space="preserve"> attribute, where the CDA XML document contains the value: </t>
    </r>
    <r>
      <rPr>
        <b/>
        <sz val="9"/>
        <rFont val="Verdana"/>
        <family val="2"/>
      </rPr>
      <t>/cda:ClinicalDocument/cda:author/cda:assignedAuthor/ cda:representedOrganization/ext:asEntityIdentifier/ ext:id[@assigningAuthorityName='HPI-O']/@root.</t>
    </r>
    <r>
      <rPr>
        <sz val="9"/>
        <rFont val="Verdana"/>
        <family val="2"/>
      </rPr>
      <t xml:space="preserve">
</t>
    </r>
  </si>
  <si>
    <t xml:space="preserve">To check that the SSM block contains exactly one author:Institution attribute, where the value (defined in M 43) exists in the CDA XML document.
</t>
  </si>
  <si>
    <t>To check that the SSM block doesn't contain any author:Institution attribute, where the value (defined in M 43) does not exist in the CDA XML document.</t>
  </si>
  <si>
    <r>
      <t xml:space="preserve">Verify that the Submission Set Metadata (SSM) block does NOT contain the </t>
    </r>
    <r>
      <rPr>
        <b/>
        <sz val="9"/>
        <rFont val="Verdana"/>
        <family val="2"/>
      </rPr>
      <t>author:authorInstitution</t>
    </r>
    <r>
      <rPr>
        <sz val="9"/>
        <rFont val="Verdana"/>
        <family val="2"/>
      </rPr>
      <t xml:space="preserve"> attribute, where the CDA XML document contains NO value: </t>
    </r>
    <r>
      <rPr>
        <b/>
        <sz val="9"/>
        <rFont val="Verdana"/>
        <family val="2"/>
      </rPr>
      <t>/cda:ClinicalDocument/cda:author/cda:assignedAuthor/ cda:representedOrganization/ext:asEntityIdentifier/ ext:id[@assigningAuthorityName='HPI-O']/@root.</t>
    </r>
    <r>
      <rPr>
        <sz val="9"/>
        <rFont val="Verdana"/>
        <family val="2"/>
      </rPr>
      <t xml:space="preserve">
</t>
    </r>
  </si>
  <si>
    <r>
      <t xml:space="preserve">Verify that the </t>
    </r>
    <r>
      <rPr>
        <b/>
        <sz val="9"/>
        <rFont val="Verdana"/>
        <family val="2"/>
      </rPr>
      <t>author:authorInstitution</t>
    </r>
    <r>
      <rPr>
        <sz val="9"/>
        <rFont val="Verdana"/>
        <family val="2"/>
      </rPr>
      <t xml:space="preserve"> attribute of the Submission Set Metadata (SSM) has the same value as the </t>
    </r>
    <r>
      <rPr>
        <b/>
        <sz val="9"/>
        <rFont val="Verdana"/>
        <family val="2"/>
      </rPr>
      <t>/cda:ClinicalDocument/cda:author/cda:assignedAuthor/ cda:representedOrganization/ext:asEntityIdentifier/ ext:id[@assigningAuthorityName='HPI-O']/@root</t>
    </r>
    <r>
      <rPr>
        <sz val="9"/>
        <rFont val="Verdana"/>
        <family val="2"/>
      </rPr>
      <t xml:space="preserve">
element from the CDA XML document in the HL7v2 XON format.
</t>
    </r>
  </si>
  <si>
    <t>To check that the author:Institution attribute in the SSM block has the same value as this element in the CDA XML document:
/cda:ClinicalDocument/cda:author/cda:assignedAuthor/ cda:representedOrganization/ext:asEntityIdentifier/ ext:id[@assigningAuthorityName='HPI-O']/@root
in the HL7v2 XON format.</t>
  </si>
  <si>
    <t>To check that the SSM block contains exactly one author:authorPerson attribute, where the value (defined in M 46) exists in the CDA XML document.</t>
  </si>
  <si>
    <r>
      <t xml:space="preserve">Verify that the Submission Set Metadata (SSM) block contains exactly one </t>
    </r>
    <r>
      <rPr>
        <b/>
        <sz val="9"/>
        <rFont val="Verdana"/>
        <family val="2"/>
      </rPr>
      <t>author:authorPerson</t>
    </r>
    <r>
      <rPr>
        <sz val="9"/>
        <rFont val="Verdana"/>
        <family val="2"/>
      </rPr>
      <t xml:space="preserve"> attribute, where the CDA XML document contains the value: </t>
    </r>
    <r>
      <rPr>
        <b/>
        <sz val="9"/>
        <rFont val="Verdana"/>
        <family val="2"/>
      </rPr>
      <t>/cda:ClinicalDocument/cda:author/cda:assignedAuthor/
cda:assignedPerson/ext:asEntityIdentifier/ext:id[@assigningAuthorityName='HPI-I']/@root
+ demographics (family,given,title,prefix)
/cda:ClinicalDocument/cda:author/cda:assignedAuthor/ cda:assignedPerson/cda:name</t>
    </r>
    <r>
      <rPr>
        <sz val="9"/>
        <rFont val="Verdana"/>
        <family val="2"/>
      </rPr>
      <t xml:space="preserve">.
</t>
    </r>
  </si>
  <si>
    <t>To check that the SSM block doesn't contain any author:authorPerson attribute, where the value (defined in M 46) does not exist in the CDA XML document.</t>
  </si>
  <si>
    <r>
      <t xml:space="preserve">Verify that the Submission Set Metadata (SSM) block does NOT contain the </t>
    </r>
    <r>
      <rPr>
        <b/>
        <sz val="9"/>
        <rFont val="Verdana"/>
        <family val="2"/>
      </rPr>
      <t>author:authorPerson</t>
    </r>
    <r>
      <rPr>
        <sz val="9"/>
        <rFont val="Verdana"/>
        <family val="2"/>
      </rPr>
      <t xml:space="preserve"> attribute, where the CDA XML document contains NO value: </t>
    </r>
    <r>
      <rPr>
        <b/>
        <sz val="9"/>
        <rFont val="Verdana"/>
        <family val="2"/>
      </rPr>
      <t>/cda:ClinicalDocument/cda:author/cda:assignedAuthor/
cda:assignedPerson/ext:asEntityIdentifier/ext:id[@assigningAuthorityName='HPI-I']/@root
+ demographics (family,given,title,prefix)
/cda:ClinicalDocument/cda:author/cda:assignedAuthor/ cda:assignedPerson/cda:name.</t>
    </r>
    <r>
      <rPr>
        <sz val="9"/>
        <rFont val="Verdana"/>
        <family val="2"/>
      </rPr>
      <t xml:space="preserve">
</t>
    </r>
  </si>
  <si>
    <r>
      <t xml:space="preserve">Verify that the </t>
    </r>
    <r>
      <rPr>
        <b/>
        <sz val="9"/>
        <rFont val="Verdana"/>
        <family val="2"/>
      </rPr>
      <t>author:authorPerson</t>
    </r>
    <r>
      <rPr>
        <sz val="9"/>
        <rFont val="Verdana"/>
        <family val="2"/>
      </rPr>
      <t xml:space="preserve"> attribute of the Submission Set Metadata (SSM) has the same value as the </t>
    </r>
    <r>
      <rPr>
        <b/>
        <sz val="9"/>
        <rFont val="Verdana"/>
        <family val="2"/>
      </rPr>
      <t>/cda:ClinicalDocument/cda:author/cda:assignedAuthor/
cda:assignedPerson/ext:asEntityIdentifier/ext:id[@assigningAuthorityName='HPI-I']/@root
+ demographics (family,given,title,prefix)
/cda:ClinicalDocument/cda:author/cda:assignedAuthor/ cda:assignedPerson/cda:name</t>
    </r>
    <r>
      <rPr>
        <sz val="9"/>
        <rFont val="Verdana"/>
        <family val="2"/>
      </rPr>
      <t xml:space="preserve">
element from the CDA XML document in the HL7v2 XCN format.
</t>
    </r>
  </si>
  <si>
    <t>To check that the author:authorPerson attribute in the SSM block has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in the HL7v2 XCN format.</t>
  </si>
  <si>
    <t xml:space="preserve">To check that the SSM block contains exactly one contentTypeCode attribute. </t>
  </si>
  <si>
    <r>
      <t xml:space="preserve">Verify that the Submission Set Metadata (SSM) block contains exactly one </t>
    </r>
    <r>
      <rPr>
        <b/>
        <sz val="9"/>
        <rFont val="Verdana"/>
        <family val="2"/>
      </rPr>
      <t>contentTypeCode</t>
    </r>
    <r>
      <rPr>
        <sz val="9"/>
        <rFont val="Verdana"/>
        <family val="2"/>
      </rPr>
      <t xml:space="preserve"> attribute.
</t>
    </r>
  </si>
  <si>
    <r>
      <t xml:space="preserve">Verify that the </t>
    </r>
    <r>
      <rPr>
        <b/>
        <sz val="9"/>
        <rFont val="Verdana"/>
        <family val="2"/>
      </rPr>
      <t>contentTypeCode</t>
    </r>
    <r>
      <rPr>
        <sz val="9"/>
        <rFont val="Verdana"/>
        <family val="2"/>
      </rPr>
      <t xml:space="preserve"> attribute contained in the Submission Set Metadata (SSM) block has a value from table in Section 5.6.1 of the CDA package document (version 1.0).
</t>
    </r>
  </si>
  <si>
    <r>
      <t xml:space="preserve">Verify that the Submission Set Metadata (SSM) block contains exactly one </t>
    </r>
    <r>
      <rPr>
        <b/>
        <sz val="9"/>
        <rFont val="Verdana"/>
        <family val="2"/>
      </rPr>
      <t>entryUUID</t>
    </r>
    <r>
      <rPr>
        <sz val="9"/>
        <rFont val="Verdana"/>
        <family val="2"/>
      </rPr>
      <t xml:space="preserve"> attribute.
</t>
    </r>
  </si>
  <si>
    <t xml:space="preserve">To check that the contentTypeCode attribute in the SSM block contains one of the values from the table in Clause 5.6.1.  
</t>
  </si>
  <si>
    <t xml:space="preserve">To check that the SSM block contains exactly one entryUUID attribute.  
</t>
  </si>
  <si>
    <t xml:space="preserve">To check that the entryUUID attribute in the SSM block has a unique UUID value.  
</t>
  </si>
  <si>
    <r>
      <t xml:space="preserve">Verify that the </t>
    </r>
    <r>
      <rPr>
        <b/>
        <sz val="9"/>
        <rFont val="Verdana"/>
        <family val="2"/>
      </rPr>
      <t>entryUUID</t>
    </r>
    <r>
      <rPr>
        <sz val="9"/>
        <rFont val="Verdana"/>
        <family val="2"/>
      </rPr>
      <t xml:space="preserve"> attribute in SSM block is a unique UUID value.
</t>
    </r>
  </si>
  <si>
    <r>
      <t xml:space="preserve">Verify that the Submission Set Metadata (SSM) block contains exactly one </t>
    </r>
    <r>
      <rPr>
        <b/>
        <sz val="9"/>
        <rFont val="Verdana"/>
        <family val="2"/>
      </rPr>
      <t>submissionTime</t>
    </r>
    <r>
      <rPr>
        <sz val="9"/>
        <rFont val="Verdana"/>
        <family val="2"/>
      </rPr>
      <t xml:space="preserve"> attribute.
</t>
    </r>
  </si>
  <si>
    <r>
      <t xml:space="preserve">Verify that the </t>
    </r>
    <r>
      <rPr>
        <b/>
        <sz val="9"/>
        <rFont val="Verdana"/>
        <family val="2"/>
      </rPr>
      <t>submissionTime</t>
    </r>
    <r>
      <rPr>
        <sz val="9"/>
        <rFont val="Verdana"/>
        <family val="2"/>
      </rPr>
      <t xml:space="preserve"> attribute in the Submission Set Metadata (SSM) block contains the same value as the </t>
    </r>
    <r>
      <rPr>
        <b/>
        <sz val="9"/>
        <rFont val="Verdana"/>
        <family val="2"/>
      </rPr>
      <t>s:signingTime</t>
    </r>
    <r>
      <rPr>
        <sz val="9"/>
        <rFont val="Verdana"/>
        <family val="2"/>
      </rPr>
      <t xml:space="preserve"> element from the eSignature.</t>
    </r>
  </si>
  <si>
    <t xml:space="preserve">To check that the SSM block contains exactly one submissionTime attribute.  
</t>
  </si>
  <si>
    <t xml:space="preserve">To check that the submissionTime attribute in the SSM block contains same value as the s:signingTime element from the eSignature part.  
</t>
  </si>
  <si>
    <t xml:space="preserve">To check that the SSM block contains exactly one uniqueID attribute.  
</t>
  </si>
  <si>
    <r>
      <t xml:space="preserve">Verify that the Submission Set Metadata (SSM) block contains exactly one </t>
    </r>
    <r>
      <rPr>
        <b/>
        <sz val="9"/>
        <rFont val="Verdana"/>
        <family val="2"/>
      </rPr>
      <t>uniqueId</t>
    </r>
    <r>
      <rPr>
        <sz val="9"/>
        <rFont val="Verdana"/>
        <family val="2"/>
      </rPr>
      <t xml:space="preserve"> attribute.
</t>
    </r>
  </si>
  <si>
    <t xml:space="preserve">To check that the uniqueId attribute in the SSM block has the same UUID value as the entryUUID.  
</t>
  </si>
  <si>
    <r>
      <t xml:space="preserve">Verify that the </t>
    </r>
    <r>
      <rPr>
        <b/>
        <sz val="9"/>
        <rFont val="Verdana"/>
        <family val="2"/>
      </rPr>
      <t>uniqueId</t>
    </r>
    <r>
      <rPr>
        <sz val="9"/>
        <rFont val="Verdana"/>
        <family val="2"/>
      </rPr>
      <t xml:space="preserve"> attribute in the Submission Set Metadata (SSM) block is equal to the </t>
    </r>
    <r>
      <rPr>
        <b/>
        <sz val="9"/>
        <rFont val="Verdana"/>
        <family val="2"/>
      </rPr>
      <t>entryUUID</t>
    </r>
    <r>
      <rPr>
        <sz val="9"/>
        <rFont val="Verdana"/>
        <family val="2"/>
      </rPr>
      <t xml:space="preserve"> attribute.
</t>
    </r>
  </si>
  <si>
    <t xml:space="preserve">To check that the DEM-R block contains exactly one creationTime attribute.  
</t>
  </si>
  <si>
    <r>
      <t xml:space="preserve">Verify that the Document Entry Metadata block for the root part (DEM-R) contains exactly one </t>
    </r>
    <r>
      <rPr>
        <b/>
        <sz val="9"/>
        <rFont val="Verdana"/>
        <family val="2"/>
      </rPr>
      <t>creationTime</t>
    </r>
    <r>
      <rPr>
        <sz val="9"/>
        <rFont val="Verdana"/>
        <family val="2"/>
      </rPr>
      <t xml:space="preserve"> attribute.
</t>
    </r>
  </si>
  <si>
    <t xml:space="preserve">To check that the creationTime attribute in a DEM-R block has the same value as this element from the CDA XML document:
/cda:ClinicalDocument/cda:effectiveTime.
</t>
  </si>
  <si>
    <r>
      <t xml:space="preserve">Verify that the </t>
    </r>
    <r>
      <rPr>
        <b/>
        <sz val="9"/>
        <rFont val="Verdana"/>
        <family val="2"/>
      </rPr>
      <t>creationTime</t>
    </r>
    <r>
      <rPr>
        <sz val="9"/>
        <rFont val="Verdana"/>
        <family val="2"/>
      </rPr>
      <t xml:space="preserve"> attribute of the Document Entry Metadata block for the root part (DEM-R) has the same value as the </t>
    </r>
    <r>
      <rPr>
        <b/>
        <sz val="9"/>
        <rFont val="Verdana"/>
        <family val="2"/>
      </rPr>
      <t>/cda:ClinicalDocument/cda:effectiveTime</t>
    </r>
    <r>
      <rPr>
        <sz val="9"/>
        <rFont val="Verdana"/>
        <family val="2"/>
      </rPr>
      <t xml:space="preserve"> element from the CDA XML document.
</t>
    </r>
  </si>
  <si>
    <t xml:space="preserve">To check that the DEM-R block contains exactly one languageCode attribute.  </t>
  </si>
  <si>
    <r>
      <t xml:space="preserve">Verify that the Document Entry Metadata block for the root part (DEM-R) contains exactly one </t>
    </r>
    <r>
      <rPr>
        <b/>
        <sz val="9"/>
        <rFont val="Verdana"/>
        <family val="2"/>
      </rPr>
      <t>languageCode</t>
    </r>
    <r>
      <rPr>
        <sz val="9"/>
        <rFont val="Verdana"/>
        <family val="2"/>
      </rPr>
      <t xml:space="preserve"> attribute.
</t>
    </r>
  </si>
  <si>
    <t>To check that the languageCode attribute in a DEM-R block has the same value as this element from the CDA XML document:
/cda:ClinicalDocument/cda:languageCode/@code.</t>
  </si>
  <si>
    <r>
      <t xml:space="preserve">Verify that the </t>
    </r>
    <r>
      <rPr>
        <b/>
        <sz val="9"/>
        <rFont val="Verdana"/>
        <family val="2"/>
      </rPr>
      <t>languageCode</t>
    </r>
    <r>
      <rPr>
        <sz val="9"/>
        <rFont val="Verdana"/>
        <family val="2"/>
      </rPr>
      <t xml:space="preserve"> attribute of the Document Entry Metadata block for the root part (DEM-R) has the same value as the </t>
    </r>
    <r>
      <rPr>
        <b/>
        <sz val="9"/>
        <rFont val="Verdana"/>
        <family val="2"/>
      </rPr>
      <t>/cda:ClinicalDocument/cda:languageCode/@code</t>
    </r>
    <r>
      <rPr>
        <sz val="9"/>
        <rFont val="Verdana"/>
        <family val="2"/>
      </rPr>
      <t xml:space="preserve"> element from the CDA XML document.
</t>
    </r>
  </si>
  <si>
    <t xml:space="preserve">To check that the DEM-R block contains exactly one sourcePatientId attribute.  
</t>
  </si>
  <si>
    <r>
      <t xml:space="preserve">Verify that the Document Entry Metadata block for the root part (DEM-R) contains exactly one </t>
    </r>
    <r>
      <rPr>
        <b/>
        <sz val="9"/>
        <rFont val="Verdana"/>
        <family val="2"/>
      </rPr>
      <t>sourcePatientId</t>
    </r>
    <r>
      <rPr>
        <sz val="9"/>
        <rFont val="Verdana"/>
        <family val="2"/>
      </rPr>
      <t xml:space="preserve"> attribute.
</t>
    </r>
  </si>
  <si>
    <t xml:space="preserve">To check that the sourcePatientId attribute in a DEM-R block has the same value as this element from the CDA XML document:
/cda:ClinicalDocument/cda:recordTarget/cda:patientRole/ cda:id
in the HL7v2 CX format using both @root and @extension value.
</t>
  </si>
  <si>
    <r>
      <t xml:space="preserve">Verify that the </t>
    </r>
    <r>
      <rPr>
        <b/>
        <sz val="9"/>
        <rFont val="Verdana"/>
        <family val="2"/>
      </rPr>
      <t>sourcepatientId</t>
    </r>
    <r>
      <rPr>
        <sz val="9"/>
        <rFont val="Verdana"/>
        <family val="2"/>
      </rPr>
      <t xml:space="preserve"> attribute of the Document Entry Metadata block for the root part (DEM-R) has the same value as the </t>
    </r>
    <r>
      <rPr>
        <b/>
        <sz val="9"/>
        <rFont val="Verdana"/>
        <family val="2"/>
      </rPr>
      <t>/cda:ClinicalDocument/cda:recordTarget/cda:patientRole/ cda:id</t>
    </r>
    <r>
      <rPr>
        <sz val="9"/>
        <rFont val="Verdana"/>
        <family val="2"/>
      </rPr>
      <t xml:space="preserve"> element from the CDA XML document in the HL7v2 CX format using both @root and @extension value.
</t>
    </r>
  </si>
  <si>
    <t xml:space="preserve">To check that the DEM-R block contains exactly one uniqueId attribute.  
</t>
  </si>
  <si>
    <r>
      <t xml:space="preserve">Verify that the Document Entry Metadata block for the root part (DEM-R) contains exactly one </t>
    </r>
    <r>
      <rPr>
        <b/>
        <sz val="9"/>
        <rFont val="Verdana"/>
        <family val="2"/>
      </rPr>
      <t>uniqueId</t>
    </r>
    <r>
      <rPr>
        <sz val="9"/>
        <rFont val="Verdana"/>
        <family val="2"/>
      </rPr>
      <t xml:space="preserve"> attribute.
</t>
    </r>
  </si>
  <si>
    <t xml:space="preserve">To check that the uniqueId attribute has the same value as this element from the CDA XML document:
/cda:ClinicalDocument/cda:id/@root
</t>
  </si>
  <si>
    <r>
      <t xml:space="preserve">Verify that the </t>
    </r>
    <r>
      <rPr>
        <b/>
        <sz val="9"/>
        <rFont val="Verdana"/>
        <family val="2"/>
      </rPr>
      <t>uniqueId</t>
    </r>
    <r>
      <rPr>
        <sz val="9"/>
        <rFont val="Verdana"/>
        <family val="2"/>
      </rPr>
      <t xml:space="preserve"> attribute of the Document Entry Metadata block for the root part (DEM-R) has the same value as the </t>
    </r>
    <r>
      <rPr>
        <b/>
        <sz val="9"/>
        <rFont val="Verdana"/>
        <family val="2"/>
      </rPr>
      <t>/cda:ClinicalDocument/cda:id/@root</t>
    </r>
    <r>
      <rPr>
        <sz val="9"/>
        <rFont val="Verdana"/>
        <family val="2"/>
      </rPr>
      <t xml:space="preserve"> element from the CDA XML document.
</t>
    </r>
  </si>
  <si>
    <t xml:space="preserve">To check that the DEM-R block contains exactly one author:Institution attribute, where the value (defined in M 67) exists in the CDA XML document.
</t>
  </si>
  <si>
    <t xml:space="preserve">To check that the DEM-R block doesn't contain any author:Institution attribute, where the value (defined in M 67) does not exist in the CDA XML document.
</t>
  </si>
  <si>
    <r>
      <t xml:space="preserve">Verify that the </t>
    </r>
    <r>
      <rPr>
        <b/>
        <sz val="9"/>
        <rFont val="Verdana"/>
        <family val="2"/>
      </rPr>
      <t>author:authorInstitution</t>
    </r>
    <r>
      <rPr>
        <sz val="9"/>
        <rFont val="Verdana"/>
        <family val="2"/>
      </rPr>
      <t xml:space="preserve"> attribute in the Document Entry Metadata block for the root part (DEM-R) block has the same value as the following element in the CDA XML document:
</t>
    </r>
    <r>
      <rPr>
        <b/>
        <sz val="9"/>
        <rFont val="Verdana"/>
        <family val="2"/>
      </rPr>
      <t xml:space="preserve">/cda:ClinicalDocument/cda:author/cda:assignedAuthor/ cda:representedOrganization/ext:asEntityIdentifier/ ext:id[@assigningAuthorityName='HPI-O']/@root </t>
    </r>
    <r>
      <rPr>
        <sz val="9"/>
        <rFont val="Verdana"/>
        <family val="2"/>
      </rPr>
      <t>element in the HL7v2 XON format.</t>
    </r>
  </si>
  <si>
    <t xml:space="preserve">To check that the author:Institution attribute in the DEM-R block has the same value as this element in the CDA XML document:
/cda:ClinicalDocument/cda:author/cda:assignedAuthor/ cda:representedOrganization/ext:asEntityIdentifier/ ext:id[@assigningAuthorityName='HPI-O']/@root
in the HL7v2 XON format.
</t>
  </si>
  <si>
    <t xml:space="preserve">To check that the DEM-R block contains exactly one author:authorPerson attribute, where the value (defined in M 70) exists in the CDA XML document.
</t>
  </si>
  <si>
    <r>
      <t xml:space="preserve">Verify that the </t>
    </r>
    <r>
      <rPr>
        <b/>
        <sz val="9"/>
        <rFont val="Verdana"/>
        <family val="2"/>
      </rPr>
      <t>author:authorPerson</t>
    </r>
    <r>
      <rPr>
        <sz val="9"/>
        <rFont val="Verdana"/>
        <family val="2"/>
      </rPr>
      <t xml:space="preserve"> attribute in the Document Entry Metadata block for the root part (DEM-R) block has the same value as the following element in the CDA XML document:
</t>
    </r>
    <r>
      <rPr>
        <b/>
        <sz val="9"/>
        <rFont val="Verdana"/>
        <family val="2"/>
      </rPr>
      <t xml:space="preserve">/cda:ClinicalDocument/cda:author/cda:assignedAuthor/ cda:assignedPerson/ext:asEntityIdentifier/ext:id[@assigningAuthorityName='HPI-I']/@root
+ demographics (family,given,title,prefix)
/cda:ClinicalDocument/cda:author/cda:assignedAuthor/ cda:assignedPerson/cda:name </t>
    </r>
    <r>
      <rPr>
        <sz val="9"/>
        <rFont val="Verdana"/>
        <family val="2"/>
      </rPr>
      <t>element in the HL7v2 XON format.</t>
    </r>
  </si>
  <si>
    <t xml:space="preserve">To check that the DEM-R block contains exactly one classCode attribute.  </t>
  </si>
  <si>
    <r>
      <t xml:space="preserve">Verify that the Document Entry Metadata block for the root part (DEM-R) contains exactly one </t>
    </r>
    <r>
      <rPr>
        <b/>
        <sz val="9"/>
        <rFont val="Verdana"/>
        <family val="2"/>
      </rPr>
      <t>classCode</t>
    </r>
    <r>
      <rPr>
        <sz val="9"/>
        <rFont val="Verdana"/>
        <family val="2"/>
      </rPr>
      <t xml:space="preserve"> attribute.
</t>
    </r>
  </si>
  <si>
    <t xml:space="preserve">To check that the classCode attribute in the DEM-R block contains one of the values from the table in Clause 5.6.1.  
</t>
  </si>
  <si>
    <r>
      <t xml:space="preserve">Verify that the </t>
    </r>
    <r>
      <rPr>
        <b/>
        <sz val="9"/>
        <rFont val="Verdana"/>
        <family val="2"/>
      </rPr>
      <t>classCode</t>
    </r>
    <r>
      <rPr>
        <sz val="9"/>
        <rFont val="Verdana"/>
        <family val="2"/>
      </rPr>
      <t xml:space="preserve"> attribute of the Document Entry Metadata block for the root part (DEM-R) has one of the values from the table in Section 5.6.1 of the CDA Package (version 1.0) document.
</t>
    </r>
  </si>
  <si>
    <t xml:space="preserve">To check that the DEM-R block contains exactly one confidentialityCode attribute.  </t>
  </si>
  <si>
    <r>
      <t xml:space="preserve">Verify that the Document Entry Metadata block for the root part (DEM-R) contains exactly one </t>
    </r>
    <r>
      <rPr>
        <b/>
        <sz val="9"/>
        <rFont val="Verdana"/>
        <family val="2"/>
      </rPr>
      <t>confidentialityCode</t>
    </r>
    <r>
      <rPr>
        <sz val="9"/>
        <rFont val="Verdana"/>
        <family val="2"/>
      </rPr>
      <t xml:space="preserve"> attribute.
</t>
    </r>
  </si>
  <si>
    <t xml:space="preserve">To check that the confidentialityCode attribute in a DEM-R block contains one of the values from the table in Clause 5.6.2.  </t>
  </si>
  <si>
    <r>
      <t xml:space="preserve">Verify that the </t>
    </r>
    <r>
      <rPr>
        <b/>
        <sz val="9"/>
        <rFont val="Verdana"/>
        <family val="2"/>
      </rPr>
      <t>confidentialityCode</t>
    </r>
    <r>
      <rPr>
        <sz val="9"/>
        <rFont val="Verdana"/>
        <family val="2"/>
      </rPr>
      <t xml:space="preserve"> attribute of the Document Entry Metadata block for the root part (DEM-R) has one of the values from the table in Section 5.6.2 of the CDA Package (version 1.0) document.
</t>
    </r>
  </si>
  <si>
    <r>
      <t xml:space="preserve">Verify that the Document Entry Metadata block for the root part (DEM-R) contains exactly one </t>
    </r>
    <r>
      <rPr>
        <b/>
        <sz val="9"/>
        <rFont val="Verdana"/>
        <family val="2"/>
      </rPr>
      <t>entryUUID</t>
    </r>
    <r>
      <rPr>
        <sz val="9"/>
        <rFont val="Verdana"/>
        <family val="2"/>
      </rPr>
      <t xml:space="preserve"> attribute.
</t>
    </r>
  </si>
  <si>
    <t xml:space="preserve">To check that the DEM-R block contains exactly one entryUUID attribute.  </t>
  </si>
  <si>
    <t xml:space="preserve">To check that the entryUUID attribute in a DEM-R block contains a new unique UUID value.  </t>
  </si>
  <si>
    <r>
      <t xml:space="preserve">Verify that the </t>
    </r>
    <r>
      <rPr>
        <b/>
        <sz val="9"/>
        <rFont val="Verdana"/>
        <family val="2"/>
      </rPr>
      <t>entryUUID</t>
    </r>
    <r>
      <rPr>
        <sz val="9"/>
        <rFont val="Verdana"/>
        <family val="2"/>
      </rPr>
      <t xml:space="preserve"> attribute of the Document Entry Metadata block for the root part (DEM-R) contains a new unique UUID value.
</t>
    </r>
  </si>
  <si>
    <r>
      <t xml:space="preserve">Verify that the </t>
    </r>
    <r>
      <rPr>
        <b/>
        <sz val="9"/>
        <rFont val="Verdana"/>
        <family val="2"/>
      </rPr>
      <t>healthcareFacilityTypeCode</t>
    </r>
    <r>
      <rPr>
        <sz val="9"/>
        <rFont val="Verdana"/>
        <family val="2"/>
      </rPr>
      <t xml:space="preserve"> attribute of the Document Entry Metadata block for the root part (DEM-R) has one of the values from the table in Section 5.6.4 of the CDA Package (version 1.0) document.
</t>
    </r>
  </si>
  <si>
    <t xml:space="preserve">To check that the healthcareFacilityTypeCode attribute in a DEM-R block contains one of the values from the table in Clause 5.6.4.  </t>
  </si>
  <si>
    <t xml:space="preserve">To check that the DEM-R block contains exactly one mimeType attribute.  </t>
  </si>
  <si>
    <t xml:space="preserve">To check that the mimeType attribute in a DEM-R block contains the value “application/xml”.  </t>
  </si>
  <si>
    <r>
      <t xml:space="preserve">Verify that the </t>
    </r>
    <r>
      <rPr>
        <b/>
        <sz val="9"/>
        <rFont val="Verdana"/>
        <family val="2"/>
      </rPr>
      <t>mimeType</t>
    </r>
    <r>
      <rPr>
        <sz val="9"/>
        <rFont val="Verdana"/>
        <family val="2"/>
      </rPr>
      <t xml:space="preserve"> attribute of the Document Entry Metadata block for the root part (DEM-R) has value </t>
    </r>
    <r>
      <rPr>
        <b/>
        <sz val="9"/>
        <rFont val="Verdana"/>
        <family val="2"/>
      </rPr>
      <t>"application/xml"</t>
    </r>
    <r>
      <rPr>
        <sz val="9"/>
        <rFont val="Verdana"/>
        <family val="2"/>
      </rPr>
      <t xml:space="preserve">.
</t>
    </r>
  </si>
  <si>
    <r>
      <t xml:space="preserve">Verify that the Document Entry Metadata block for the root part (DEM-R) contains exactly one </t>
    </r>
    <r>
      <rPr>
        <b/>
        <sz val="9"/>
        <rFont val="Verdana"/>
        <family val="2"/>
      </rPr>
      <t>practiceSettingCode</t>
    </r>
    <r>
      <rPr>
        <sz val="9"/>
        <rFont val="Verdana"/>
        <family val="2"/>
      </rPr>
      <t xml:space="preserve"> attribute.
</t>
    </r>
  </si>
  <si>
    <t xml:space="preserve">To check that the DEM-R block contains exactly one practiceSettingCode attribute.  
</t>
  </si>
  <si>
    <t xml:space="preserve">To check that the practiceSettingCode attribute in a DEM-R block contains one of the values from the table in Clause 5.6.5.  
</t>
  </si>
  <si>
    <t xml:space="preserve">To check that the DEM-R block contains exactly one typeCode attribute.  </t>
  </si>
  <si>
    <t xml:space="preserve">To check that the typeCode attribute in a DEM-R block contains one of the values from the table in Clause 5.6.1.  </t>
  </si>
  <si>
    <r>
      <t xml:space="preserve">Verify that the </t>
    </r>
    <r>
      <rPr>
        <b/>
        <sz val="9"/>
        <rFont val="Verdana"/>
        <family val="2"/>
      </rPr>
      <t>typeCode</t>
    </r>
    <r>
      <rPr>
        <sz val="9"/>
        <rFont val="Verdana"/>
        <family val="2"/>
      </rPr>
      <t xml:space="preserve"> attribute of the Document Entry Metadata block for the root part (DEM-R) has one of the values from the table in Section 5.6.1 of the CDA Package (version 1.0) document.
</t>
    </r>
  </si>
  <si>
    <t xml:space="preserve">To check that the URI attribute in a DEM-R block contains the ZIP item name of the CDA XML document (relative to the “repository metadata” ZIP item name) or the part identifier for the root CDA XML document part if there is no associated ZIP item name.  
</t>
  </si>
  <si>
    <t>Verify that the URI attribute in the Document Entry Metadata block for the root part (DEM-R) contains one of either:
(i)  the ZIP item name of the CDA XML document relative to the repository metadata ZIP item name.
(ii)  the part identifier for the root CDA XML document part where no associated ZIP item name exists.</t>
  </si>
  <si>
    <t xml:space="preserve">To check that the DEM-A block contains exactly one classCode attribute.  </t>
  </si>
  <si>
    <t xml:space="preserve">To check that the classCode attribute in a DEM-A block contains one of the values from the table in Clause 5.6.1. </t>
  </si>
  <si>
    <r>
      <t xml:space="preserve">Verify that the </t>
    </r>
    <r>
      <rPr>
        <b/>
        <sz val="9"/>
        <rFont val="Verdana"/>
        <family val="2"/>
      </rPr>
      <t>classCode</t>
    </r>
    <r>
      <rPr>
        <sz val="9"/>
        <rFont val="Verdana"/>
        <family val="2"/>
      </rPr>
      <t xml:space="preserve"> attribute of the Document Entry Metadata block for a packaged attachment (DEM-A) contains exactly one </t>
    </r>
    <r>
      <rPr>
        <b/>
        <sz val="9"/>
        <rFont val="Verdana"/>
        <family val="2"/>
      </rPr>
      <t>classCode</t>
    </r>
    <r>
      <rPr>
        <sz val="9"/>
        <rFont val="Verdana"/>
        <family val="2"/>
      </rPr>
      <t xml:space="preserve"> attribute.
</t>
    </r>
  </si>
  <si>
    <t xml:space="preserve">To check that the DEM-A block contains exactly one confidentialityCode attribute.  
</t>
  </si>
  <si>
    <t xml:space="preserve">To check that the confidentialityCode attribute in a DEM-A block contains one of the values from the table in Clause 5.6.2. 
</t>
  </si>
  <si>
    <r>
      <t xml:space="preserve">Verify that the </t>
    </r>
    <r>
      <rPr>
        <b/>
        <sz val="9"/>
        <rFont val="Verdana"/>
        <family val="2"/>
      </rPr>
      <t>entryUUID</t>
    </r>
    <r>
      <rPr>
        <sz val="9"/>
        <rFont val="Verdana"/>
        <family val="2"/>
      </rPr>
      <t xml:space="preserve"> attribute in a Document Entry Metadata block for a packaged attachment (DEM-A) contains a new UUID value.
</t>
    </r>
  </si>
  <si>
    <r>
      <t xml:space="preserve">Verify that the Document Entry Metadata block for a packaged attachment (DEM-A) contains exactly one </t>
    </r>
    <r>
      <rPr>
        <b/>
        <sz val="9"/>
        <rFont val="Verdana"/>
        <family val="2"/>
      </rPr>
      <t>entryUUID</t>
    </r>
    <r>
      <rPr>
        <sz val="9"/>
        <rFont val="Verdana"/>
        <family val="2"/>
      </rPr>
      <t xml:space="preserve"> attribute.
</t>
    </r>
  </si>
  <si>
    <t xml:space="preserve">To check that the DEM-A block contains exactly one healthcareFacilityTypeCode attribute. </t>
  </si>
  <si>
    <t xml:space="preserve">To check that the healthcareFacilityTypeCode attribute in a DEM-A block contains one of the values from the table in Clause 5.6.4. </t>
  </si>
  <si>
    <t xml:space="preserve">To check that the DEM-A block contains exactly one mimeType attribute. </t>
  </si>
  <si>
    <t xml:space="preserve">To check that the mimeType attribute in a DEM-A block contains the same Internet media type code type for the packaged attachment as used inside the CDA XML document for it.  
</t>
  </si>
  <si>
    <t xml:space="preserve">To check that the DEM-A block contains exactly one practiceSettingCode attribute. </t>
  </si>
  <si>
    <r>
      <t xml:space="preserve">Verify that the Document Entry Metadata block for a packaged attachment (DEM-A) contains exactly one </t>
    </r>
    <r>
      <rPr>
        <b/>
        <sz val="9"/>
        <rFont val="Verdana"/>
        <family val="2"/>
      </rPr>
      <t>healthcareFacilityTypeCode</t>
    </r>
    <r>
      <rPr>
        <sz val="9"/>
        <rFont val="Verdana"/>
        <family val="2"/>
      </rPr>
      <t xml:space="preserve"> attribute.
</t>
    </r>
  </si>
  <si>
    <r>
      <t xml:space="preserve">Verify that the Document Entry Metadata block for a packaged attachment (DEM-A) contains exactly one </t>
    </r>
    <r>
      <rPr>
        <b/>
        <sz val="9"/>
        <rFont val="Verdana"/>
        <family val="2"/>
      </rPr>
      <t>mimeType</t>
    </r>
    <r>
      <rPr>
        <sz val="9"/>
        <rFont val="Verdana"/>
        <family val="2"/>
      </rPr>
      <t xml:space="preserve"> attribute.
</t>
    </r>
  </si>
  <si>
    <r>
      <t xml:space="preserve">Verify that the </t>
    </r>
    <r>
      <rPr>
        <b/>
        <sz val="9"/>
        <rFont val="Verdana"/>
        <family val="2"/>
      </rPr>
      <t>mimeType</t>
    </r>
    <r>
      <rPr>
        <sz val="9"/>
        <rFont val="Verdana"/>
        <family val="2"/>
      </rPr>
      <t xml:space="preserve"> attribute of the Document Entry Metadata block for a packaged attachment (DEM-A) contains the same Internet Media Type code type as that used inside the CDA XML document pertaining to the DEM-A block.
</t>
    </r>
  </si>
  <si>
    <t xml:space="preserve">To check that the practiceSettingCode attribute in a DEM-A block contains one of the values from the table in Clause 5.6.5. </t>
  </si>
  <si>
    <r>
      <t xml:space="preserve">Verify that the </t>
    </r>
    <r>
      <rPr>
        <b/>
        <sz val="9"/>
        <rFont val="Verdana"/>
        <family val="2"/>
      </rPr>
      <t>practiceSettingCode</t>
    </r>
    <r>
      <rPr>
        <sz val="9"/>
        <rFont val="Verdana"/>
        <family val="2"/>
      </rPr>
      <t xml:space="preserve"> attribute of the Document Entry Metadata block for a packaged attachment (DEM-A) has one of the values from the table in Section 5.6.5 of the CDA Package (version 1.0) document.
</t>
    </r>
  </si>
  <si>
    <r>
      <t xml:space="preserve">Verify that the Document Entry Metadata block for a packaged attachment (DEM-A) contains exactly one </t>
    </r>
    <r>
      <rPr>
        <b/>
        <sz val="9"/>
        <rFont val="Verdana"/>
        <family val="2"/>
      </rPr>
      <t>practiceSettingCode</t>
    </r>
    <r>
      <rPr>
        <sz val="9"/>
        <rFont val="Verdana"/>
        <family val="2"/>
      </rPr>
      <t xml:space="preserve"> attribute.
</t>
    </r>
  </si>
  <si>
    <t xml:space="preserve">To check that the DEM-A block contains exactly one uniqueId attribute. </t>
  </si>
  <si>
    <t xml:space="preserve">To check that the uniqueId attribute in a DEM-A block contains the identifier for the part or referenced package corresponding packaged attachment. </t>
  </si>
  <si>
    <t xml:space="preserve">To check that the DEM-A block contains exactly one URI attribute. </t>
  </si>
  <si>
    <t xml:space="preserve">To check that the URI attribute in a DEM-A block contains ZIP item name of the part (relative to the “repository metadata” ZIP item) or the same value as the uniqueId if there is no corresponding ZIP item. </t>
  </si>
  <si>
    <t xml:space="preserve">Verify that the Document Entry Metadata block for a packaged attachment (DEM-A) contains exactly one URI attribute.
</t>
  </si>
  <si>
    <r>
      <t xml:space="preserve">Verify that the URI attribute in the Document Entry Metadata block for a packaged attachment (DEM-A) contains one of either:
(i)  the ZIP item name of the CDA XML document relative to the repository metadata ZIP item name.
(ii)  the same value as the </t>
    </r>
    <r>
      <rPr>
        <b/>
        <sz val="9"/>
        <rFont val="Verdana"/>
        <family val="2"/>
      </rPr>
      <t>uniqueId</t>
    </r>
    <r>
      <rPr>
        <sz val="9"/>
        <rFont val="Verdana"/>
        <family val="2"/>
      </rPr>
      <t xml:space="preserve"> where no associated ZIP item name exists.</t>
    </r>
  </si>
  <si>
    <r>
      <t xml:space="preserve">Verify the the Document Entry Metadata block for a packaged attachment (DEM-A) contains exactly one </t>
    </r>
    <r>
      <rPr>
        <b/>
        <sz val="9"/>
        <rFont val="Verdana"/>
        <family val="2"/>
      </rPr>
      <t>uniqueId</t>
    </r>
    <r>
      <rPr>
        <sz val="9"/>
        <rFont val="Verdana"/>
        <family val="2"/>
      </rPr>
      <t xml:space="preserve"> attribute.
</t>
    </r>
  </si>
  <si>
    <t xml:space="preserve">To check that the XDM-ZIP CDA package is a logical CDA package (section 2.2) represented according to the ZIP file specified by XDM [XDM2006] but with the following conformance points taking precedence:   
</t>
  </si>
  <si>
    <t xml:space="preserve">To check that there shall be exactly one submission set.   
</t>
  </si>
  <si>
    <t xml:space="preserve">To check that the root has the fixed filename “CDA_ROOT.XML”.   
</t>
  </si>
  <si>
    <t xml:space="preserve">To check that the “METADATA.XML” file corresponds to the repository metadata if that part is present, otherwise there is no METADATA.XML file.   
</t>
  </si>
  <si>
    <t xml:space="preserve">To check that the eSignature has the fixed filename “CDA_SIGN.XML”.   
</t>
  </si>
  <si>
    <t>Verify that each identifier is not an empty value conforms to the URI-reference production from "Uniform Resource Identifier (URI): Generic Syntax" [RFC3986].</t>
  </si>
  <si>
    <t>Assure that the identifiers shall be unique to the scope of the package that the member it identifies is contained in.</t>
  </si>
  <si>
    <t xml:space="preserve">Assure that the identifiers shall be a non-empty value that conform to the URI-reference production from "Uniform Resource Identifier (URI): Generic Syntax" [RFC3986].
</t>
  </si>
  <si>
    <t xml:space="preserve">Verify that the part has meet the requirements for Member's test cases: PKG 8.
</t>
  </si>
  <si>
    <t>Assure that the part one type of member which represents a byte stream that is associated with an identifier. Thus the part shall conform to the to the requirements for Member's test cases: PKG 8.</t>
  </si>
  <si>
    <t>Assure that the part shall contain exactly one byte stream that is an ordered sequence of zero or more octets.</t>
  </si>
  <si>
    <t>Assure that the package shall contain zero or more members that conforms to the requirements for Member's test cases: PKG 8.</t>
  </si>
  <si>
    <t xml:space="preserve">Verify that if the package has at least one member then each member must meet the requirements for test cases: PKG 8.
</t>
  </si>
  <si>
    <t>Verify that if the package has at least one distinguisher then each distinguisher must meet the requirements for test cases: PKG 11, PKG 12.</t>
  </si>
  <si>
    <t xml:space="preserve">Verify that the referenced package shall conform to all the requirements for Package's test cases: PKG 4, PKG 5.
</t>
  </si>
  <si>
    <t xml:space="preserve">Verify that the root package shall conform to all the requirements for Package's test cases: PKG 4, PKG 5.
</t>
  </si>
  <si>
    <t>Verify that the referenced package shall conform to all the requirements for Member's test cases: PKG 8.</t>
  </si>
  <si>
    <t>Start Test Case Group: Schema</t>
  </si>
  <si>
    <t>End Test Case Group: Schema</t>
  </si>
  <si>
    <t>Verify that the xml specified in a PKGINDEX.XML is compliant with the Package index XML schema as specified in "Appedix A: XML Schemas" from the document "Clinical Package V1.0"</t>
  </si>
  <si>
    <t>Verify that each "part id" element in the PKGINDEX.XML file references a file in the cp_zip file and that there is only one "part id" element for each file. Files are should be searched for from the base directory. Where "/" is the base directory for the root package or is set from the base attribute of a package element. i.e. "/&lt;base&gt;/".</t>
  </si>
  <si>
    <t>Verify that if the "item" attribute of the "part" element in the PKGINDEX.xml has not been defined then the part is stored in the base directory. Where "/" is the base directory for the root package or is set from the base attribute of a package element. i.e. "/&lt;base&gt;/" and has a file name which is the same as the "id" attribute of the "part" element.</t>
  </si>
  <si>
    <t>Verify that if the "item" attribute of the "part" element in the PKGINDEX.xml has been defined then the part is stored in the base directory. Where "/" is the base directory for the root package or is set from the base attribute of a package element. i.e. "/&lt;base&gt;/" and has a file name which is the same as the "item" attribute of the "part" element.</t>
  </si>
  <si>
    <t>Verify that each "package" element in the PKGINDEX.XML file references a package in the cp_zip file and that there is only one "pacakge" element for each package found. Packages should be searched for from the base directory. Where "/" is the base directory for the root package or is set from the base attribute of a package element. i.e. "/&lt;base&gt;/". The package to search for is defined in the base attribute of the package element.</t>
  </si>
  <si>
    <t>If a pi:package element does not have an item attribute, the ZIP item containing the package index shall have a ZIP item name that is the concatenation of:
- the current package prefix,
- the printable US-ASCII equivalent value of the base attribute, and
- the printable US-ASCII string "META-INF/PKGINDEX.XML".</t>
  </si>
  <si>
    <t xml:space="preserve">Start Test Case Group : Atomic item </t>
  </si>
  <si>
    <t xml:space="preserve">End Test Case Group : Atomic item </t>
  </si>
  <si>
    <t>Assure that the distinguisher shall be associated with exactly one member from the package that the distinguisher is contained in.</t>
  </si>
  <si>
    <t>Assure that the distinguisher shall be associated with exactly one distinguisher type that is a Uniform Resource Identifier (URI) as defined by [RFC3986].</t>
  </si>
  <si>
    <t>Assure that the package shall contain zero or more distinguishers that conforms to the requirements for Distinguisher's test cases: PKG 11, PKG 12.</t>
  </si>
  <si>
    <t>Assure that the root package shall conform to all the requirements for Package's test cases: PKG 4, PKG 5.</t>
  </si>
  <si>
    <t>Assure that the referenced package shall conform to the requirements for Package's test cases: PKG 4, PKG 5.</t>
  </si>
  <si>
    <t>Assure that the referenced package shall conform to the requirements for the Member's test cases: PKG 8.</t>
  </si>
  <si>
    <t xml:space="preserve">Verify that if the "item" attribute of the "package" element in the PKGINDEX.xml has been defined then the package is stored in the base directory. Where "/" is the base directory for the root package or is set from the base attribute of a package element. ie "/&lt;base&gt;/" and has a package name which is a concatenation of the "base" attribute and the "item" attribute of the "package" element.
</t>
  </si>
  <si>
    <t>Verify that each "distinguisher" element has an "item" attribute set with a value which reflects the correct type of the “distinguisher” element.</t>
  </si>
  <si>
    <t>XDM_ZIP_105</t>
  </si>
  <si>
    <t>XDM_ZIP_106</t>
  </si>
  <si>
    <t>XDM_ZIP_107</t>
  </si>
  <si>
    <t>XDM_ZIP_108</t>
  </si>
  <si>
    <t>XDM_ZIP_109</t>
  </si>
  <si>
    <t>XDM_ZIP_110</t>
  </si>
  <si>
    <t>XDM_ZIP_111</t>
  </si>
  <si>
    <t>XDM_ZIP_112</t>
  </si>
  <si>
    <t xml:space="preserve">Verify that the member has exactly one identifier, which meet the requirements for Identifier's test cases: PKG 9, PKG 10.
</t>
  </si>
  <si>
    <t>Assure that a member shall be associated with exactly one identifier that conforms to the requirements for Identifier's test cases: PKG 9, PKG 10</t>
  </si>
  <si>
    <r>
      <t xml:space="preserve">Verify that the Document Entry Metadata block for the root part (DEM-R) contains exactly one </t>
    </r>
    <r>
      <rPr>
        <b/>
        <sz val="9"/>
        <rFont val="Verdana"/>
        <family val="2"/>
      </rPr>
      <t>patientID</t>
    </r>
    <r>
      <rPr>
        <sz val="9"/>
        <rFont val="Verdana"/>
        <family val="2"/>
      </rPr>
      <t xml:space="preserve"> attribute.
</t>
    </r>
  </si>
  <si>
    <r>
      <t xml:space="preserve">Verify that the </t>
    </r>
    <r>
      <rPr>
        <b/>
        <sz val="9"/>
        <rFont val="Verdana"/>
        <family val="2"/>
      </rPr>
      <t>patientID</t>
    </r>
    <r>
      <rPr>
        <sz val="9"/>
        <rFont val="Verdana"/>
        <family val="2"/>
      </rPr>
      <t xml:space="preserve"> attribute of the Document Entry Metadata block for the root part (DEM-R) has the same value as the </t>
    </r>
    <r>
      <rPr>
        <b/>
        <sz val="9"/>
        <rFont val="Verdana"/>
        <family val="2"/>
      </rPr>
      <t>/cda:ClinicalDocument/cda:recordTarget/cda:patientRole/ cda:patient/ext:asEntityIdentifier/ ext:id[@assigningAuthorityName='IHI']/@root</t>
    </r>
    <r>
      <rPr>
        <sz val="9"/>
        <rFont val="Verdana"/>
        <family val="2"/>
      </rPr>
      <t xml:space="preserve">
element from the CDA XML document in the HL7v2 CX format.
</t>
    </r>
  </si>
  <si>
    <t>To check that the “CDA XML document” is an XML document that conforms to the CDA specification [CDA].  
(Note: The CDA Specification is a large generic specification and for a document to be useful it should also pass a more detailed specification approriate to the document type. In fact a specific CDA document specification approriate for the document type would allow this test to pass without verification against the entire CDA Specification.)</t>
  </si>
  <si>
    <t>A CDA XML document shall not contain any ED-element that satisfies [M 16], [M 17], [M 18] and has a cda:reference child element with a value attribute that is equivalent to any identifier in the package that the CDA XML document is a member of, unless that ED-element represents a packaged attachment.</t>
  </si>
  <si>
    <t xml:space="preserve">If the packaged attachment is an atomic packaged attachment, then the ED-element shall have an integrityCheck attribute whose value is the SHA-1 digest of the byte stream. </t>
  </si>
  <si>
    <t>To check that the ED-element has a mediaType attribute whose value is an agreed Internet media type of the byte stream (or the value “application/octet-string” if there is no agreed value), where the packaged attachment is an atomic packaged attachment.</t>
  </si>
  <si>
    <r>
      <t xml:space="preserve">Verify that the </t>
    </r>
    <r>
      <rPr>
        <b/>
        <sz val="9"/>
        <color theme="1"/>
        <rFont val="Verdana"/>
        <family val="2"/>
      </rPr>
      <t>sp:signedPayloadData</t>
    </r>
    <r>
      <rPr>
        <sz val="9"/>
        <color theme="1"/>
        <rFont val="Verdana"/>
        <family val="2"/>
      </rPr>
      <t xml:space="preserve"> element in the Signed Payload contains ONLY one </t>
    </r>
    <r>
      <rPr>
        <b/>
        <sz val="9"/>
        <color theme="1"/>
        <rFont val="Verdana"/>
        <family val="2"/>
      </rPr>
      <t>s:eSignature</t>
    </r>
    <r>
      <rPr>
        <sz val="9"/>
        <color theme="1"/>
        <rFont val="Verdana"/>
        <family val="2"/>
      </rPr>
      <t xml:space="preserve"> element.</t>
    </r>
  </si>
  <si>
    <t>To check that the ED-element has an integrityCheck attribute whose value is the SHA-1 digest of the byte stream, where the packaged attachment is an atomic packaged attachment.</t>
  </si>
  <si>
    <t>If the packaged attachment is a CDA package packaged attachment, then the ED-element shall have an integrityCheck attribute whose value is the SHA-1 digest of the byte stream of any one eSignature part inside the attachment CDA package.</t>
  </si>
  <si>
    <r>
      <t xml:space="preserve">Verify that an </t>
    </r>
    <r>
      <rPr>
        <b/>
        <sz val="9"/>
        <rFont val="Verdana"/>
        <family val="2"/>
      </rPr>
      <t>integrityCheckAlgorithm</t>
    </r>
    <r>
      <rPr>
        <sz val="9"/>
        <rFont val="Verdana"/>
        <family val="2"/>
      </rPr>
      <t xml:space="preserve"> attribute of the ED-element has the value </t>
    </r>
    <r>
      <rPr>
        <b/>
        <sz val="9"/>
        <rFont val="Verdana"/>
        <family val="2"/>
      </rPr>
      <t>"SHA-1"</t>
    </r>
    <r>
      <rPr>
        <sz val="9"/>
        <rFont val="Verdana"/>
        <family val="2"/>
      </rPr>
      <t xml:space="preserve">.
</t>
    </r>
  </si>
  <si>
    <t xml:space="preserve">To check that the “eSignature” is an XML document that conforms to a Signed Container as defined by [ATS 5821—2010] with the root element of that XML document being the sp:signedPayload element. </t>
  </si>
  <si>
    <t xml:space="preserve">To check that, where a packaged attachment is contained in the “CDA XML document”, the packaged attachment is represented by the ED-element. 
</t>
  </si>
  <si>
    <t xml:space="preserve">To check that the ED-element has an integrityCheckAlgorithm attribute whose value is “SHA-1”.   
</t>
  </si>
  <si>
    <t xml:space="preserve">To check that the ED-element contains a single cda:reference element.   
</t>
  </si>
  <si>
    <t>Verify that the value of an integrityCheck attribute of the ED-Elementis equal to the SHA-1 digest of the byte stream, where the packaged attachment is an atomic packaged attachment.</t>
  </si>
  <si>
    <t>Base CDA Package Profile</t>
  </si>
  <si>
    <t xml:space="preserve">Unsigned CDA Package Profile </t>
  </si>
  <si>
    <t xml:space="preserve">XDM-ZIP Representation </t>
  </si>
  <si>
    <t xml:space="preserve">eSignature </t>
  </si>
  <si>
    <t>eSignature (00)</t>
  </si>
  <si>
    <t>CDA XML Document (00)</t>
  </si>
  <si>
    <t>Unsigned CDA Package (00)</t>
  </si>
  <si>
    <t>Repository Metadata (00)</t>
  </si>
  <si>
    <t>XDM-ZIP Representation (00)</t>
  </si>
  <si>
    <t>Clinical Package (00)</t>
  </si>
  <si>
    <t xml:space="preserve">Repository Metadata </t>
  </si>
  <si>
    <t xml:space="preserve">Clinical Package </t>
  </si>
  <si>
    <t xml:space="preserve">CDA XML Document </t>
  </si>
  <si>
    <t>Verify that the root entry byte stream conforms to Section 3 defined in the CDA XML document by executing test cases as defined in "CDA XML Document" tab.</t>
  </si>
  <si>
    <t>Verify that the clinical package conforms to section 2.2 of CDA Package v1.0 by executing the test cases found in "Base CDA Package Profile".</t>
  </si>
  <si>
    <t>Verify that the “eSignature” is an XML document that conforms to a Signed Container as defined by [ATS 5821—2010], which meets the requirements for test cases: XSP_SCP_000,XSP_SCP_001, XSP_SCP_002, XSP_SDP_000, XSP_SDP_001, XSP_SDP_002, XSP_SDP_003, XSP_SDP_004, XSP_SDP_005, XSP_SDP_006, XSP_SDP_007, XSP_SDP_008, XSP_SDP_009, XSP_SDP_010, XSP_SDP_011, XSP_SDP_012, XSP_SDP_013, XSP_SDP_014, XSP_SDP_015, XSP_SDP_016, XSP_SDP_017, XSP_SDP_018, XSP_SDP_019, XSP_SDP_0041.</t>
  </si>
  <si>
    <r>
      <t xml:space="preserve">To check that the </t>
    </r>
    <r>
      <rPr>
        <b/>
        <sz val="9"/>
        <rFont val="Verdana"/>
        <family val="2"/>
      </rPr>
      <t>sp:signedPayloadData</t>
    </r>
    <r>
      <rPr>
        <sz val="9"/>
        <rFont val="Verdana"/>
        <family val="2"/>
      </rPr>
      <t xml:space="preserve"> element in this Signed Payload contains exactly one </t>
    </r>
    <r>
      <rPr>
        <b/>
        <sz val="9"/>
        <rFont val="Verdana"/>
        <family val="2"/>
      </rPr>
      <t>s:eSignature</t>
    </r>
    <r>
      <rPr>
        <sz val="9"/>
        <rFont val="Verdana"/>
        <family val="2"/>
      </rPr>
      <t xml:space="preserve"> element as defined by the XML Schema for an eSignature in Appendix A.1. </t>
    </r>
  </si>
  <si>
    <r>
      <t xml:space="preserve">To check that the </t>
    </r>
    <r>
      <rPr>
        <b/>
        <sz val="9"/>
        <rFont val="Verdana"/>
        <family val="2"/>
      </rPr>
      <t>ds:Manifest</t>
    </r>
    <r>
      <rPr>
        <sz val="9"/>
        <rFont val="Verdana"/>
        <family val="2"/>
      </rPr>
      <t xml:space="preserve"> element in the eSignature contains a single </t>
    </r>
    <r>
      <rPr>
        <b/>
        <sz val="9"/>
        <rFont val="Verdana"/>
        <family val="2"/>
      </rPr>
      <t>ds:Reference</t>
    </r>
    <r>
      <rPr>
        <sz val="9"/>
        <rFont val="Verdana"/>
        <family val="2"/>
      </rPr>
      <t xml:space="preserve"> element with its URI attribute set to the part identifier of the root CDA XML document part and using the SHA-1 digest algorithm on its unmodified byte stream.   
</t>
    </r>
  </si>
  <si>
    <r>
      <t xml:space="preserve">To check that the </t>
    </r>
    <r>
      <rPr>
        <b/>
        <sz val="9"/>
        <rFont val="Verdana"/>
        <family val="2"/>
      </rPr>
      <t>ds:Manifest</t>
    </r>
    <r>
      <rPr>
        <sz val="9"/>
        <rFont val="Verdana"/>
        <family val="2"/>
      </rPr>
      <t xml:space="preserve"> element contains one and only one </t>
    </r>
    <r>
      <rPr>
        <b/>
        <sz val="9"/>
        <rFont val="Verdana"/>
        <family val="2"/>
      </rPr>
      <t>ds:Reference</t>
    </r>
    <r>
      <rPr>
        <sz val="9"/>
        <rFont val="Verdana"/>
        <family val="2"/>
      </rPr>
      <t xml:space="preserve"> element with its URI attribute set to the part identifier of the signatory part and using the SHA-1 digest algorithm on its unmodified byte stream.  
</t>
    </r>
  </si>
  <si>
    <r>
      <t xml:space="preserve">To check that the </t>
    </r>
    <r>
      <rPr>
        <b/>
        <sz val="9"/>
        <rFont val="Verdana"/>
        <family val="2"/>
      </rPr>
      <t>s:signingTime</t>
    </r>
    <r>
      <rPr>
        <sz val="9"/>
        <rFont val="Verdana"/>
        <family val="2"/>
      </rPr>
      <t xml:space="preserve"> element in an eSignature contains a time of which the eSignature creator claims to have performed the signing process.   
</t>
    </r>
  </si>
  <si>
    <r>
      <t xml:space="preserve">Verify that the Signed Payload contains ONLY one </t>
    </r>
    <r>
      <rPr>
        <b/>
        <sz val="9"/>
        <rFont val="Verdana"/>
        <family val="2"/>
      </rPr>
      <t>ds:Signature</t>
    </r>
    <r>
      <rPr>
        <sz val="9"/>
        <rFont val="Verdana"/>
        <family val="2"/>
      </rPr>
      <t xml:space="preserve"> element.
</t>
    </r>
  </si>
  <si>
    <t>Signed CDA Package  (00)</t>
  </si>
  <si>
    <t>Base CDA Package (00)</t>
  </si>
  <si>
    <t>Verify that the value of the integrityCheck attribute of the ED-Element is equal to the SHA-1 digest of the byte stream of any one eSiganture part inside the attachment CDA package, where the packaged attachment is a CDA package packaged attachment.</t>
  </si>
  <si>
    <t>To check that the ED-Element has an integrityCheck attribute whose value is the SHA-1 digest of the byte stream of any one eSignature part inside the attachment CDA package, where the packaged attachment is a CDA package packaged attachment.</t>
  </si>
  <si>
    <t>To check that the ED-Element has a mediaType attribute whose value is “application/x.electronichealth.cda.package”, where the packaged attachment is a CDA package packaged attachment.</t>
  </si>
  <si>
    <t xml:space="preserve">To check that the “repository metadata” is an XML document that conforms to section 3.14.4.1.2.7 Document Definition Metadata of [ITI-TF2] and the XML Schema at http://docs.oasis-open.org/regrep/v3.0/schema/   
</t>
  </si>
  <si>
    <t xml:space="preserve">Verify that the “repository metadata” is an XML document that conforms to section 3.14.4.1.2.7 Document Definition Metadata of [ITI-TF2] and the XML Schema at http://docs.oasis-open.org/regrep/v3.0/schema/   
</t>
  </si>
  <si>
    <t xml:space="preserve">To check that the repository metadata entry has a value that is the part identifier of a part whose byte stream conforms to the “repository metadata” syntax as defined in section 5.   
</t>
  </si>
  <si>
    <r>
      <t xml:space="preserve">To check that the Signed Payload contains one and only one </t>
    </r>
    <r>
      <rPr>
        <b/>
        <sz val="9"/>
        <rFont val="Verdana"/>
        <family val="2"/>
      </rPr>
      <t>ds:Signature</t>
    </r>
    <r>
      <rPr>
        <sz val="9"/>
        <rFont val="Verdana"/>
        <family val="2"/>
      </rPr>
      <t xml:space="preserve"> element.</t>
    </r>
  </si>
  <si>
    <t xml:space="preserve">An SSM block shall contain exactly one patientID attribute.  
</t>
  </si>
  <si>
    <t xml:space="preserve">To check that the SSM block contains exactly one patientID attribute.  
</t>
  </si>
  <si>
    <t xml:space="preserve">A DEM-R block shall contain exactly one patientID attribute.  </t>
  </si>
  <si>
    <t xml:space="preserve">To check that the DEM-R block contains exactly one patientID attribute.  </t>
  </si>
  <si>
    <t xml:space="preserve">The patientID attribute in a DEM-R block shall have the same value as this element from the CDA XML document:
/cda:ClinicalDocument/cda:recordTarget/cda:patientRole/ cda:patient/ext:asEntityIdentifier/ ext:id[@assigningAuthorityName='IHI']/@root
in the HL7v2 CX format.
</t>
  </si>
  <si>
    <t xml:space="preserve">To check that the patientID attribute in a DEM-R block has the same value as this element from the CDA XML document:
/cda:ClinicalDocument/cda:recordTarget/cda:patientRole/ cda:patient/ext:asEntityIdentifier/ ext:id[@assigningAuthorityName='IHI']/@root
in the HL7v2 CX format.
</t>
  </si>
  <si>
    <t>An instance of the CP-ZIP shall be a single ZIP archive that conforms to the specification for the ZIP archive format in [PK2004].
An instance of the CP-ZIP shall not use features of a ZIP archive which are not portable, including (but not limited to) ―Traditional PKWARE Encryption‖ and ―Strong Encryption Specification‖ from the ZIP archive specification [PK2004].</t>
  </si>
  <si>
    <t>An instance of the CP-ZIP shall contain exactly one root package index that conforms to the conformance points for a root package index in section 3.2.2.2.</t>
  </si>
  <si>
    <t>CDA Packaging</t>
  </si>
  <si>
    <t>Conformance Test Specification</t>
  </si>
  <si>
    <t xml:space="preserve">A base CDA package shall contain only one root entry.   
</t>
  </si>
  <si>
    <t>Worksheet Names</t>
  </si>
  <si>
    <t>Reason(s) for Changes</t>
  </si>
  <si>
    <t>CHANGE LOG 1.1 -&gt; 1.2</t>
  </si>
  <si>
    <t>General</t>
  </si>
  <si>
    <t>Cell Numbers in V1.1</t>
  </si>
  <si>
    <t>Text in V1.1</t>
  </si>
  <si>
    <t>Cell Numbers in V1.2</t>
  </si>
  <si>
    <t>Text in V1.2</t>
  </si>
  <si>
    <t>Rows 18 to 24</t>
  </si>
  <si>
    <t>See the 'Introduction' tab.</t>
  </si>
  <si>
    <t>Many conformance requirements do not apply for software designed to connect to the PCEHR System or using the point-to-point logical and technical service specification. An explanation has been provoded that guides software testers to the test cases relevant for these scenarios.</t>
  </si>
  <si>
    <t>Tests of the structure of the ZIP file</t>
  </si>
  <si>
    <t>Tests of the base structure of the CDA document and its signature.</t>
  </si>
  <si>
    <t>Tests to assess the conformance of a signed CDA Package</t>
  </si>
  <si>
    <t>Tests to assess conformance to the requirements for an e-Signature</t>
  </si>
  <si>
    <t>Tabs were rearranged to be consistent with the list in the Introduction.</t>
  </si>
  <si>
    <t>Clinical Package Zip files are not being used anymore and have been replaced by XDM Zip files.</t>
  </si>
  <si>
    <t>XDM Zip as defined in CDA Package V1.0</t>
  </si>
  <si>
    <t>J8, J11</t>
  </si>
  <si>
    <t xml:space="preserve">To check that a base CDA package conforms to a logical clinical package as defined by Section 6 of CDA Package.
</t>
  </si>
  <si>
    <t>To check that a base CDA package conforms to a logical clinical package as defined by Clinical Package [PKG2011].</t>
  </si>
  <si>
    <t>To check that a base CDA package conforms to a logical clinical package as defined by Section 6 of CDA Package.</t>
  </si>
  <si>
    <t>Clinical Package Zip files are not being used anymore so the reference to Clincial Package [PKG2011] is not relevant.  XDM Zip files are being used instead and these are described in Section 6 of the CDA Package document.</t>
  </si>
  <si>
    <t>Verify that the base CDA package conforms to a logical clinical package as defined by Clinical Package [PKG2011] by executing test cases as defined in "Clinical Package" tab.</t>
  </si>
  <si>
    <t xml:space="preserve">Verify that the base CDA package conforms to a logical clinical package as defined by Section 6 of CDA Package by executing test cases as defined in "XDM-ZIP Representation (00)" tab.
</t>
  </si>
  <si>
    <t>Verify that the base CDA package conforms to a logical clinical package as defined by Section 6 of CDA Package by executing test cases as defined in "XDM-ZIP Representation (00)" tab.</t>
  </si>
  <si>
    <t xml:space="preserve">Evaluations that the CDA checks automatically have been updated to reflect this making the manual checking of the evaluation by the user optional. </t>
  </si>
  <si>
    <t>M11</t>
  </si>
  <si>
    <t xml:space="preserve">Verify that the base CDA package contains one and only one root entry.
</t>
  </si>
  <si>
    <t xml:space="preserve">Verify that the base CDA package contains one and only one root entry by executing test case PKG_PKG_015.
</t>
  </si>
  <si>
    <t>Clinical Package Zip files are not being used anymore so the reference to Clincial Package test PKG_PKG_015 is not relevant.</t>
  </si>
  <si>
    <t xml:space="preserve">The URI attribute in the ds:Reference element is a '"#" character followed by a fragment identifier_x000D_
</t>
  </si>
  <si>
    <t>It was not clear that the test case referred only to the URI attribute in the ds:Reference element.</t>
  </si>
  <si>
    <t>CHANGE LOG 1.2 -&gt; 1.3</t>
  </si>
  <si>
    <t>Verify that the base CDA package contains zero or more eSignature entries. The eSignature file is identified by the distinguisher of “http://ns.electronichealth.net.au/cdaPackage/eSignature/1.0”.
(Note: The requirements on the existence of a eSignature are defined by other specifications and thus while optional in this specification, a  signature may become mandatory if the other specification requires it.)</t>
  </si>
  <si>
    <t>Clinical Package Zip files are not being used anymore and have been replaced by XDM Zip files, so distinguishers are not necessary because the filenames are hard coded.</t>
  </si>
  <si>
    <t>Verify that the clinical package does not have any eSignature parts defined. These are identified by a file with the name “CDA_SIGN.XML”.</t>
  </si>
  <si>
    <t>Verify that the clinical package has at least one or more eSignature parts defined. These are identified by distinguisher:- “http://ns.electronichealth.net.au/cdaPackage/eSignature/1.0”.</t>
  </si>
  <si>
    <t>-</t>
  </si>
  <si>
    <t>Tester Comments</t>
  </si>
  <si>
    <t>Space for the tester to write comments.</t>
  </si>
  <si>
    <t>Pass</t>
  </si>
  <si>
    <t>Fail</t>
  </si>
  <si>
    <t>Undetermined</t>
  </si>
  <si>
    <t>I17</t>
  </si>
  <si>
    <t>I20</t>
  </si>
  <si>
    <t>H8, H11</t>
  </si>
  <si>
    <t>I11</t>
  </si>
  <si>
    <t>H8:H12, H15:H32, H35:H66, H69:H86</t>
  </si>
  <si>
    <t>H8</t>
  </si>
  <si>
    <t>I16</t>
  </si>
  <si>
    <t>G8</t>
  </si>
  <si>
    <t>I8</t>
  </si>
  <si>
    <t>I19</t>
  </si>
  <si>
    <t>H8, H11, H12, H15, H16, H19, H20, H23</t>
  </si>
  <si>
    <t>H24</t>
  </si>
  <si>
    <t>I13</t>
  </si>
  <si>
    <t>To make it clear to the tester that this test is out of scope for the PCEHR</t>
  </si>
  <si>
    <t>Various</t>
  </si>
  <si>
    <t>Added notes to make it clear that some tests are not in scope for PCEHR and P2P testing.</t>
  </si>
  <si>
    <t>Text in V1.3</t>
  </si>
  <si>
    <t>Cell Numbers in V1.3</t>
  </si>
  <si>
    <t>Repository Metadata document supplied from the CDA Package XDM zip</t>
  </si>
  <si>
    <t>Verify that the value of the mediaType attribute in the ED-Element is an agreed Internet media type (or the value "application/octet-string" if there is no agreed value), where the packaged attachment is an atomic packaged attachment.</t>
  </si>
  <si>
    <r>
      <t xml:space="preserve">Verify that the value of the mediaType attribute in the ED-Element is an agreed Internet media type (or the value "application/octet-string" if there is no agreed value), where the packaged attachment is an atomic packaged attachment.
</t>
    </r>
    <r>
      <rPr>
        <b/>
        <sz val="9"/>
        <rFont val="Verdana"/>
        <family val="2"/>
      </rPr>
      <t>(Note: In the scope of PCEHR the agreed values are defined in the Common Conformance Profile for Clinical Documents)</t>
    </r>
  </si>
  <si>
    <t>Verify that the value of the mediaType attribute in the ED-Element is an agreed Internet media type (or the value "application/octet-string" if there is no agreed value), where the packaged attachment is an atomic packaged attachment.
(Note: In the scope of PCEHR the agreed values are defined in the Common Conformance Profile for Clinical Documents)</t>
  </si>
  <si>
    <t>Clarification of the agreed values was required for the PCEHR context.</t>
  </si>
  <si>
    <t>Conditional</t>
  </si>
  <si>
    <t>CDA Package in XDM Zip format</t>
  </si>
  <si>
    <t>H8:H15</t>
  </si>
  <si>
    <t>E13:E15</t>
  </si>
  <si>
    <t>These tests are out of scope for PCEHR and P2P.  Hence having them as mandatory means PCEHR and P2P testing would automatically fail since all mandatory tests must pass.</t>
  </si>
  <si>
    <t>There is no reasonable test case for this Conformance Point</t>
  </si>
  <si>
    <t xml:space="preserve">(Note: This test is out of scope for PCEHR)
If a "METADATA.XML" file is present in the package:
a)  Verify that the file "METADATA.XML" corresponds to the repository metadata by executing the test cases defined in "Repository Metadata (00)" tab.
</t>
  </si>
  <si>
    <t>I14, I15</t>
  </si>
  <si>
    <t>There is no meaningful test for these test cases.  The test will pass whether the relevant files are present in the package or not.</t>
  </si>
  <si>
    <t>I10</t>
  </si>
  <si>
    <t>There is no meaningful test for these test cases.  The test will always pass whether the root directory is named "IHE_XDM" or not.</t>
  </si>
  <si>
    <t>CDA Package containing Repository Metadata</t>
  </si>
  <si>
    <t>There is no meaningful test for these test cases.  The test will always pass whether there is an eSignature entry or not.</t>
  </si>
  <si>
    <r>
      <rPr>
        <b/>
        <sz val="9"/>
        <rFont val="Verdana"/>
        <family val="2"/>
      </rPr>
      <t xml:space="preserve">(Note: This test is out of scope for PCEHR and P2P)
</t>
    </r>
    <r>
      <rPr>
        <sz val="9"/>
        <rFont val="Verdana"/>
        <family val="2"/>
      </rPr>
      <t>Verify that each CDA package packaged attachment in the base CDA package corresponds to a distinct part in the base CDA package. This is done by examining the PKGINDEX.XML and verifying that the folder name for each package can be found in the "package" elements attribute of "base".</t>
    </r>
  </si>
  <si>
    <t>To check that the base CDA package contains zero or one repository metadata entry.                   (Note: The requirements on the existence of repository metadata are defined by other specifications and thus while optional in this specification, repository metadata may become mandatory if the other specification requires it.)</t>
  </si>
  <si>
    <t>Clinical Zip CDA Package</t>
  </si>
  <si>
    <t xml:space="preserve">Verify that the algorithm attribute on ds:SignatureMethod element is set to "http://www.w3.org/2000/09/xmldsig#rsa-sha1"._x000D_
</t>
  </si>
  <si>
    <t xml:space="preserve">Verify that there are one or more ds:Reference elements in ds:SignedInfo element_x000D_
</t>
  </si>
  <si>
    <t xml:space="preserve">Verify that each ds:Reference element in the ds:SignedInfo element contains a URI attribute._x000D_
</t>
  </si>
  <si>
    <t xml:space="preserve">Verify that the URI attribute of the ds:Reference element within ds:SignedInfo consists of a "#" character followed by a fragment identifier_x000D_
</t>
  </si>
  <si>
    <t>E11:E19</t>
  </si>
  <si>
    <t>It is possible that a CIS is only going to be producing clinical documents that are not allowed to have attachments.  Hence having these attachment tests as mandatory means the CIS would automatically fail since all mandatory tests must pass.</t>
  </si>
  <si>
    <t>CDA Package containing a CDA XML document and a package attachment.</t>
  </si>
  <si>
    <t>CDA XML Document.</t>
  </si>
  <si>
    <r>
      <rPr>
        <b/>
        <sz val="9"/>
        <rFont val="Verdana"/>
        <family val="2"/>
      </rPr>
      <t xml:space="preserve">(Note: This test is out of scope for PCEHR and P2P)
</t>
    </r>
    <r>
      <rPr>
        <sz val="9"/>
        <rFont val="Verdana"/>
        <family val="2"/>
      </rPr>
      <t>Verify that the value of the integrityCheck attribute of the ED-Element is equal to the SHA-1 digest of the byte stream of any one eSiganture part inside the attachment CDA package, where the packaged attachment is a CDA package packaged attachment.</t>
    </r>
  </si>
  <si>
    <r>
      <rPr>
        <b/>
        <sz val="9"/>
        <rFont val="Verdana"/>
        <family val="2"/>
      </rPr>
      <t xml:space="preserve">(Note: This test is out of scope for PCEHR and P2P)
</t>
    </r>
    <r>
      <rPr>
        <sz val="9"/>
        <rFont val="Verdana"/>
        <family val="2"/>
      </rPr>
      <t>Verify that the value of the mediaType attribute in the ED-Element is “application/x.electronichealth.cda.package”, where the packaged attachment is a CDA package packaged attachment.</t>
    </r>
  </si>
  <si>
    <t xml:space="preserve">Verify that the algorithm attribute in the ds:Transform element has the value of "http://www.w3.org/2001/10/xml-exc-c14n#"_x000D_
</t>
  </si>
  <si>
    <t xml:space="preserve">Verify that there is only one ds:Transform element nested within the ds:Transforms element_x000D_
</t>
  </si>
  <si>
    <t xml:space="preserve">Verify that the algorithm attribute of the ds:DigestMethod element is set to the value of "http://www.w3.org/2000/09/xmldsig#sha1"_x000D_
</t>
  </si>
  <si>
    <r>
      <t xml:space="preserve">Verify that the ds:Signature element does </t>
    </r>
    <r>
      <rPr>
        <b/>
        <sz val="9"/>
        <rFont val="Verdana"/>
        <family val="2"/>
      </rPr>
      <t>NOT</t>
    </r>
    <r>
      <rPr>
        <sz val="9"/>
        <rFont val="Verdana"/>
        <family val="2"/>
      </rPr>
      <t xml:space="preserve"> contain a ds:Object element.
</t>
    </r>
  </si>
  <si>
    <t xml:space="preserve">Verify that the sp:signedPayloadData element is the only element signed by all of the signatures_x000D_
</t>
  </si>
  <si>
    <t xml:space="preserve">Verify that a detached signature is used by checking that the signature element references, either by URI or transform, a separate XML document or a sibling element within the same XML document.
</t>
  </si>
  <si>
    <t>I9:I32</t>
  </si>
  <si>
    <t>Reworded evaluation methods to start with "Verify that ……"</t>
  </si>
  <si>
    <t>These test cases cannot be performed by visual inspection and can only be reliably executed once the CDA Validator software is updated to perform these tests automatically.</t>
  </si>
  <si>
    <t xml:space="preserve">(Note: Until this check is added to the CDA Validator software, it is not mandatory for this test to be passed) …… </t>
  </si>
  <si>
    <t>I28, I29, I30, I31, I37, I39, I40</t>
  </si>
  <si>
    <t>…… 
(CDA Validator v1.12 and above automatically check this)</t>
  </si>
  <si>
    <t>Verify that the value of an integrityCheck attribute of the ED-Elementis equal to the SHA-1 digest of the byte stream, where the packaged attachment is an atomic packaged attachment.
(CDA Validator v1.12 and above automatically check this)</t>
  </si>
  <si>
    <t xml:space="preserve">Verify that a ds:Transforms element  is present within the ds:Reference element_x000D_
</t>
  </si>
  <si>
    <t>Verify that the Algorithm attribute set of the ds:CanonicalizationMethod element is set to "http://www.w3.org/2001/10/xml-exc-c14n#"</t>
  </si>
  <si>
    <r>
      <t xml:space="preserve">That the Algorithm attribute on the </t>
    </r>
    <r>
      <rPr>
        <b/>
        <sz val="9"/>
        <rFont val="Verdana"/>
        <family val="2"/>
      </rPr>
      <t>ds:CanonicalizationMethod</t>
    </r>
    <r>
      <rPr>
        <sz val="9"/>
        <rFont val="Verdana"/>
        <family val="2"/>
      </rPr>
      <t xml:space="preserve"> element is being set to http://www.w3.org/2001/10/xml-exc-c14n#"._x000D_</t>
    </r>
  </si>
  <si>
    <t>That the appropriate certificate key and the digest can be used to verify the signed content_x000D_</t>
  </si>
  <si>
    <t>Signed CDA package</t>
  </si>
  <si>
    <t>Verify that the clinical package conforms to section 2.2 of CDA Package v1.0 by executing the test cases found in the "Base CDA Package (00)" tab.</t>
  </si>
  <si>
    <r>
      <t xml:space="preserve">Verify that the clinical package contains one or more eSignature elements and that these conform to section 4 of CDA Package v1.0 by executing the test cases found in the "eSignature(00)" tab.
</t>
    </r>
    <r>
      <rPr>
        <b/>
        <sz val="9"/>
        <rFont val="Verdana"/>
        <family val="2"/>
      </rPr>
      <t>(Note: The number of eSignatures required may be explicitly defined by other specifications which use the CDA Package specification. Where this is the case then the requirement in the other specification takes precedence over this one)</t>
    </r>
  </si>
  <si>
    <t>DEXS-L 154</t>
  </si>
  <si>
    <t>DEXS-L 155</t>
  </si>
  <si>
    <t>DEXS-L 156</t>
  </si>
  <si>
    <t>The CDA Package SHALL ONLY contain the root (i.e. CDA_ROOT.XML), eSignature (i.e. CDA_SIGN.XML) and packaged attachment parts.</t>
  </si>
  <si>
    <t>The CDA Package SHALL NOT contain the INDEX.HTM, README.TXT or Repository Metadata parts outlined in the CDA-Packaging Specification.</t>
  </si>
  <si>
    <t>The CDA Package SHALL NOT contain any packaged attachment parts which are themselves CDA Packages or CDA Documents.</t>
  </si>
  <si>
    <t>To check that the XDM Zip CDA Package only contains the root part, the signature and packaged attachments.</t>
  </si>
  <si>
    <t>To check that the XDM Zip CDA package does not contain INDEX.HTM, README.TXT or Repository Metatdata.</t>
  </si>
  <si>
    <t>To check that any packaged attachments in the XDM Zip CDA Package are not themselves CDA packages or CDA documents.</t>
  </si>
  <si>
    <t xml:space="preserve">Verify that the id attribute is a unique value within the XML document.
</t>
  </si>
  <si>
    <t>B16:I18</t>
  </si>
  <si>
    <t>Added 3 requirements from the Document Exchange Service LSS that provide overriding tests in the context of PCEHR and P2P.</t>
  </si>
  <si>
    <t>(Note: This test is out of scope for PCEHR and P2P)......</t>
  </si>
  <si>
    <t>Added note to make it clear to the tester that this test is out of scope for PCEHR and P2P.</t>
  </si>
  <si>
    <r>
      <rPr>
        <b/>
        <sz val="9"/>
        <rFont val="Verdana"/>
        <family val="2"/>
      </rPr>
      <t xml:space="preserve">(Note: This test is out of scope for PCEHR and P2P)
</t>
    </r>
    <r>
      <rPr>
        <sz val="9"/>
        <rFont val="Verdana"/>
        <family val="2"/>
      </rPr>
      <t>Verify that the repository metadata entry has a value that is the part identifier of a part whose byte stream conforms to the repository metadata syntax as defined in Section 5 of the CDA Package document (version 1.0) by executing test cases as defined in "Repository Metadata".</t>
    </r>
  </si>
  <si>
    <t>(Note: This test is out of scope for PCEHR and P2P)……</t>
  </si>
  <si>
    <t>H16</t>
  </si>
  <si>
    <t>Signed CDA Package</t>
  </si>
  <si>
    <t>Verify that the clinical package contains one or more eSignature elements and that these conform to section 4 of CDA Package v1.0 by executing the test cases found in the "eSignature(00)" tab.
(Note: The number of eSignatures required may be explicitly defined by other specifications which use the CDA Package specification. Where this is the case then the requirement in the other specification takes precedence over this one)</t>
  </si>
  <si>
    <t>Reworded evaluation methods to start with "Verify that ……" to reflect more formal style of test case evaluation methods.</t>
  </si>
  <si>
    <t xml:space="preserve">Evaluations that the CDA checks automatically have been updated to reflect this, making the manual checking of the evaluation by the user optional. </t>
  </si>
  <si>
    <t>CDA Package containing a CDA XML document and an atomic packaged attachment.</t>
  </si>
  <si>
    <t>Clinical Zip Package containing a CDA XML Document and a CDA package packaged attachment.</t>
  </si>
  <si>
    <t>CDA XML Document supplied from the XDM zip which contains a CDA package packaged attachment.</t>
  </si>
  <si>
    <t>H11:H15</t>
  </si>
  <si>
    <t>H16:H17</t>
  </si>
  <si>
    <t>H18:H19</t>
  </si>
  <si>
    <t>Updated to make the type of package clearer.</t>
  </si>
  <si>
    <t>I18:I19</t>
  </si>
  <si>
    <t>Added a note to make it clear to the tester that this test is out of scope for the PCEHR and P2P</t>
  </si>
  <si>
    <t>Verify that the fragment identifier listed after the "#" character in the URI attribute matches the id attribute in the sp:signedPayloadData element.</t>
  </si>
  <si>
    <t>I14, I17, I24, I26</t>
  </si>
  <si>
    <t>Test Case Id #</t>
  </si>
  <si>
    <t>All</t>
  </si>
  <si>
    <t>Tests for conformance to requirements for including attachments inside a CDA package</t>
  </si>
  <si>
    <t>All with the exception of those listed in the table below</t>
  </si>
  <si>
    <t>E15, E16, E23, E24</t>
  </si>
  <si>
    <t>PKG_CDA_005, PKG_CDA_008, PKG_CDA_009</t>
  </si>
  <si>
    <r>
      <rPr>
        <b/>
        <sz val="9"/>
        <rFont val="Verdana"/>
        <family val="2"/>
      </rPr>
      <t>(Note: This test is only relevant in the context of PCEHR)</t>
    </r>
    <r>
      <rPr>
        <sz val="9"/>
        <rFont val="Verdana"/>
        <family val="2"/>
      </rPr>
      <t xml:space="preserve">
Verify that the only files contained in the CDA Package zip file are CDA_ROOT.XML, CDA_SIGN.XML and packaged attachment files.</t>
    </r>
  </si>
  <si>
    <r>
      <rPr>
        <b/>
        <sz val="9"/>
        <rFont val="Verdana"/>
        <family val="2"/>
      </rPr>
      <t xml:space="preserve">(Note: This test is only relevant in the context of PCEHR)
</t>
    </r>
    <r>
      <rPr>
        <sz val="9"/>
        <rFont val="Verdana"/>
        <family val="2"/>
      </rPr>
      <t>Verify that the CDA Package zip file does not contain INDEX.HTM, README.TXT or Repository Metadata (e.g. METADATA.XML)</t>
    </r>
  </si>
  <si>
    <t>Verify that each atomic packaged attachment in the base CDA package corresponds to a distinct part in the base CDA package.  This is done by examining the PKGINDEX.XML file and verifying that the file name has been referenced by either the "id" or the "item" attributes of the "part" element.</t>
  </si>
  <si>
    <t>Verify that each atomic packaged attachment in the base CDA package corresponds to a distinct part in the base CDA package.  This is done by examining the CDA Document and verifying that the file name has been referenced in a reference element.</t>
  </si>
  <si>
    <t>I15</t>
  </si>
  <si>
    <r>
      <t xml:space="preserve">Removed the word valid from the input. If you are inputting a </t>
    </r>
    <r>
      <rPr>
        <b/>
        <sz val="9"/>
        <rFont val="Verdana"/>
        <family val="2"/>
      </rPr>
      <t>valid</t>
    </r>
    <r>
      <rPr>
        <sz val="9"/>
        <rFont val="Verdana"/>
        <family val="2"/>
      </rPr>
      <t xml:space="preserve"> XDM Zip package then there is no need to do the tests because the package is already valid.</t>
    </r>
  </si>
  <si>
    <t>Updated the evaluation since Clinical Package Zip files are not being used anymore and have been replaced by XDM Zip files.</t>
  </si>
  <si>
    <t>I24</t>
  </si>
  <si>
    <t>I23</t>
  </si>
  <si>
    <t>(Note: This test is out of scope for PCEHR and P2P)
Verify that there are no more than one repository metadata entries (i.e there can either be one only or zero entries).</t>
  </si>
  <si>
    <r>
      <rPr>
        <b/>
        <sz val="9"/>
        <rFont val="Verdana"/>
        <family val="2"/>
      </rPr>
      <t xml:space="preserve">(Note: This test is out of scope for PCEHR and P2P)
</t>
    </r>
    <r>
      <rPr>
        <sz val="9"/>
        <rFont val="Verdana"/>
        <family val="2"/>
      </rPr>
      <t>Verify that there are no more than one repository metadata entries (i.e there can either be one only, or zero entries).</t>
    </r>
  </si>
  <si>
    <t>Logical Service Specification PCEHR Document Exchange Service</t>
  </si>
  <si>
    <t>1.0</t>
  </si>
  <si>
    <t>Test Result</t>
  </si>
  <si>
    <t>Conf. Req. Name</t>
  </si>
  <si>
    <t>The conformance requirement used to derive the test case.</t>
  </si>
  <si>
    <t>Conf. Req. No.</t>
  </si>
  <si>
    <t xml:space="preserve">Specifies whether a test is mandatory, conditional or optional.  </t>
  </si>
  <si>
    <t>Worksheet</t>
  </si>
  <si>
    <t>Conformance Requirement</t>
  </si>
  <si>
    <t>The objective to be met by the test case.</t>
  </si>
  <si>
    <t xml:space="preserve">A method for applying the test case. </t>
  </si>
  <si>
    <t>This section describes the contents of the Conformance Test Specification for CDA Packaging:</t>
  </si>
  <si>
    <t>To state the test cases for testing conformance to the XDM Zip Representation for base CDA Packages</t>
  </si>
  <si>
    <r>
      <t xml:space="preserve">Assumptions:
</t>
    </r>
    <r>
      <rPr>
        <sz val="9"/>
        <rFont val="Verdana"/>
        <family val="2"/>
      </rPr>
      <t xml:space="preserve">A software system is creating a CDA package that conforms with the CDA Package v1.0.
</t>
    </r>
    <r>
      <rPr>
        <b/>
        <sz val="9"/>
        <rFont val="Verdana"/>
        <family val="2"/>
      </rPr>
      <t/>
    </r>
  </si>
  <si>
    <t>To state the test cases for testing conformance to the base CDA Package</t>
  </si>
  <si>
    <t>To state the test cases for testing conformance to the base signed CDA Package</t>
  </si>
  <si>
    <t>To state the test cases for testing conformance to the Repository Metadata for a base CDA Package</t>
  </si>
  <si>
    <t>To state the test cases for testing conformance to the clinical package Representation for base CDA Packages</t>
  </si>
  <si>
    <t>To state the test cases for testing conformance to the base unsigned CDA Package</t>
  </si>
  <si>
    <t>H9, H12</t>
  </si>
  <si>
    <t>…… (An example method that could be used to validate against the schema is to use an online validation tool such as that found at http://xsdvalidation.utilities-online.info/)</t>
  </si>
  <si>
    <t>H26</t>
  </si>
  <si>
    <t>…… (An example method that could be used to manually check the digest value is to use online tools to calculate the SHA-1 hash value and base 64 encoding at http://www.fileformat.info/tool/hash.htm and http://tomeko.net/online_tools/hex_to_base64.php?lang=en respectively)</t>
  </si>
  <si>
    <t>Added example method of how to manually check the digest value.</t>
  </si>
  <si>
    <t>Added example method of how to validate XML against the schema.</t>
  </si>
  <si>
    <r>
      <t>Assumptions:</t>
    </r>
    <r>
      <rPr>
        <sz val="9"/>
        <rFont val="Verdana"/>
        <family val="2"/>
      </rPr>
      <t xml:space="preserve">
A software system is creating a CDA package that conforms with the CDA Package v1.0.
</t>
    </r>
    <r>
      <rPr>
        <b/>
        <sz val="9"/>
        <rFont val="Verdana"/>
        <family val="2"/>
      </rPr>
      <t/>
    </r>
  </si>
  <si>
    <r>
      <t>Assumptions:</t>
    </r>
    <r>
      <rPr>
        <sz val="9"/>
        <rFont val="Verdana"/>
        <family val="2"/>
      </rPr>
      <t xml:space="preserve">
A software system is creating a CDA package that conforms with the Clinical Package v1.0.
</t>
    </r>
    <r>
      <rPr>
        <b/>
        <sz val="9"/>
        <rFont val="Verdana"/>
        <family val="2"/>
      </rPr>
      <t/>
    </r>
  </si>
  <si>
    <t>Software tested</t>
  </si>
  <si>
    <t>Software version</t>
  </si>
  <si>
    <t>Test date(s)</t>
  </si>
  <si>
    <t>Software supplier</t>
  </si>
  <si>
    <t>Tester</t>
  </si>
  <si>
    <t>Added sections to record information about the software being tested, the developer and the tester.</t>
  </si>
  <si>
    <t>Good record keeping practice requires this information on every worksheet.</t>
  </si>
  <si>
    <t>Conformance tests for validating XDM Zip CDA packages (e.g. for conformance to PCEHR System requirements and the requirements in the point-to-point technical service specification):</t>
  </si>
  <si>
    <t>An Issuing CIS SHALL NOT include the optional Repository Metadata part of the Signed CDA package.</t>
  </si>
  <si>
    <t>P2P_T13</t>
  </si>
  <si>
    <t>DEXS-L_154</t>
  </si>
  <si>
    <t>DEXS-L_155</t>
  </si>
  <si>
    <t>DEXS-L_156</t>
  </si>
  <si>
    <t>P2P T13</t>
  </si>
  <si>
    <r>
      <t xml:space="preserve">Tests for conformance to the optional repository metadata requirements.  </t>
    </r>
    <r>
      <rPr>
        <b/>
        <sz val="9"/>
        <rFont val="Verdana"/>
        <family val="2"/>
      </rPr>
      <t xml:space="preserve">  (Note: These tests do not apply to PCEHR and NEHTA P2P specifications as these specifications do not allow repository metadata.)</t>
    </r>
  </si>
  <si>
    <r>
      <t xml:space="preserve">Tests to assess the conformance of an unsigned CDA Package.  </t>
    </r>
    <r>
      <rPr>
        <b/>
        <sz val="9"/>
        <color theme="1"/>
        <rFont val="Verdana"/>
        <family val="2"/>
      </rPr>
      <t>(Note: These tests do not apply to PCEHR and NEHTA P2P specifications as in these specifications all CDA packages must be signed.)</t>
    </r>
  </si>
  <si>
    <r>
      <t xml:space="preserve">Defines the structure of the Clinical Package Zip file.  </t>
    </r>
    <r>
      <rPr>
        <b/>
        <sz val="9"/>
        <color theme="1"/>
        <rFont val="Verdana"/>
        <family val="2"/>
      </rPr>
      <t>(Note: These tests do not apply to PCEHR and NEHTA P2P specifications.)</t>
    </r>
  </si>
  <si>
    <r>
      <t xml:space="preserve">Tests of the base structure of the CDA document and its signature.    </t>
    </r>
    <r>
      <rPr>
        <b/>
        <sz val="9"/>
        <color theme="1"/>
        <rFont val="Verdana"/>
        <family val="2"/>
      </rPr>
      <t>(Note: Tests PKG_CDA_005, PKG_CDA_008, PKG_CDA_009 do not apply to PCEHR specifications and tests PKG_CDA_008 and PKG_CDA_009 do not apply to NEHTA P2P specifications.)</t>
    </r>
  </si>
  <si>
    <r>
      <t xml:space="preserve">Tests of the structure of the ZIP file. </t>
    </r>
    <r>
      <rPr>
        <b/>
        <sz val="9"/>
        <color theme="1"/>
        <rFont val="Verdana"/>
        <family val="2"/>
      </rPr>
      <t>(Note: This test does not apply to PCEHR and NEHTA P2P specifications.)</t>
    </r>
  </si>
  <si>
    <t>Optional conformance tests for validating CDA Packages:</t>
  </si>
  <si>
    <t>To check that the XDM Zip CDA package does not contain Repository Metatdata.</t>
  </si>
  <si>
    <r>
      <rPr>
        <b/>
        <sz val="9"/>
        <rFont val="Verdana"/>
        <family val="2"/>
      </rPr>
      <t xml:space="preserve">(Note: This test is only relevant in the context of NEHTA P2P specifications.)
</t>
    </r>
    <r>
      <rPr>
        <sz val="9"/>
        <rFont val="Verdana"/>
        <family val="2"/>
      </rPr>
      <t>Verify that the CDA Package zip file does not contain Repository Metadata (e.g. METADATA.XML)</t>
    </r>
  </si>
  <si>
    <t>P2P Document Delivery Technical Service Specification</t>
  </si>
  <si>
    <t>Verify that the Exclusive XML Canonicalization method was used on the signed contents in the ds:SignedInfo element.</t>
  </si>
  <si>
    <t xml:space="preserve">Verify that the algorithm indicated by the ds:SignatureMethod element has been used to calculate the signature value.
</t>
  </si>
  <si>
    <t xml:space="preserve">Verify that the Exclusive XML Canonicalization method is used on the content being signed.
</t>
  </si>
  <si>
    <t>TBD</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</si>
  <si>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</si>
  <si>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E12, H12</t>
  </si>
  <si>
    <t xml:space="preserve">Changed the test to Conditional and updated the evaluation wording to reflect this.  The reason being that some packages will not have an eSignature. </t>
  </si>
  <si>
    <t>E16, E17, E19</t>
  </si>
  <si>
    <t xml:space="preserve">Changed the test to Conditional.  The reason being that these tests only apply to the testing of Packaging for the PCEHR. </t>
  </si>
  <si>
    <t>H18</t>
  </si>
  <si>
    <t>Updated the evaluation wording to make it clearer that the test only applies if the package contains attachments.</t>
  </si>
  <si>
    <t>Verify that the cda:reference element has a value which is not a zero-length string containing a URI of the form:
  scheme ":" ["//" authority "/"] path [ "?" query ] [ "#" fragment ]
(Refer to Uniform Resource Identifier (URI): Generic Syntax [RFC 3986] for more details)
(Note: the URI must match the part id value or part id item value in the clinical package PKGINDEX.XML file.)</t>
  </si>
  <si>
    <t xml:space="preserve">Verify that the cda:reference element has a value which is not a zero-length string containing a URI of the form:
  scheme ":" ["//" authority "/"] path [ "?" query ] [ "#" fragment ]
(Refer to Uniform Resource Identifier (URI): Generic Syntax [RFC 3986] for more details)
</t>
  </si>
  <si>
    <t>Removed the reference to PKGINDEX.XML from the evaluation as this file only applies to the Clinical Zip format which is out of scope now.</t>
  </si>
  <si>
    <t>Software developer organisation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</si>
  <si>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</si>
  <si>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</si>
  <si>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</si>
  <si>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</si>
  <si>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</si>
  <si>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</si>
  <si>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CDA Packaging Test Summary Report</t>
  </si>
  <si>
    <t>Calculation</t>
  </si>
  <si>
    <t>Total</t>
  </si>
  <si>
    <t>Total (PCEHR)</t>
  </si>
  <si>
    <t>Success Rate (PCEHR context)</t>
  </si>
  <si>
    <t>Success Rate (P2P context)</t>
  </si>
  <si>
    <t>Total (P2P)</t>
  </si>
  <si>
    <t xml:space="preserve">Verify that the ZIP file has been created according to Base CDA Package profile and the following test cases:
M106, M107, M108, M109, M110, M111 and M112.
</t>
  </si>
  <si>
    <t>Fail or TBD (PCEHR)</t>
  </si>
  <si>
    <t>Fail or TBD (P2P)</t>
  </si>
  <si>
    <t>Fail or TBD</t>
  </si>
  <si>
    <t>The test result is automatically calculated from the results for other tests.</t>
  </si>
  <si>
    <t xml:space="preserve">To check that the eSignature (if present) has a value that is the part identifier of a part whose byte stream conforms to the “eSignature” syntax as defined in section 4. </t>
  </si>
  <si>
    <t>If an eSignature has been included verify that the eSignature has a value that is the part identifier of a part whose byte stream conforms to the eSignature syntax as defined in Section 4 of the CDA Package document (version 1.0) by executing the test cases as defined in eSignature.</t>
  </si>
  <si>
    <t>The test result is automatically calculated from the results for other tests but may be set to "N/A" if there is no eSignature.</t>
  </si>
  <si>
    <t>This test is not applicable for PCEHR and NEHTA P2P specifications.</t>
  </si>
  <si>
    <t>Version 1.4 — 12 September 2012</t>
  </si>
  <si>
    <t>CHANGE LOG 1.3 -&gt; 1.4</t>
  </si>
  <si>
    <t>Test Summary Report</t>
  </si>
  <si>
    <t>A worksheet was added for the Test Summary Report</t>
  </si>
  <si>
    <t>This removes the need to have a separate test report.</t>
  </si>
  <si>
    <t>Cell Numbers in V1.4</t>
  </si>
  <si>
    <t>Text in V1.4</t>
  </si>
  <si>
    <t>Logic was included to automatically calculate the test success rate.</t>
  </si>
  <si>
    <t>This saves time in producing the test report.</t>
  </si>
  <si>
    <r>
      <t>Verify that the root has the fixed filename "CDA_ROOT.XML".</t>
    </r>
    <r>
      <rPr>
        <b/>
        <sz val="9"/>
        <rFont val="Verdana"/>
        <family val="2"/>
      </rPr>
      <t xml:space="preserve">
</t>
    </r>
  </si>
  <si>
    <r>
      <rPr>
        <b/>
        <sz val="9"/>
        <rFont val="Verdana"/>
        <family val="2"/>
      </rPr>
      <t>If an eSignature is present in the CDA Package:</t>
    </r>
    <r>
      <rPr>
        <sz val="9"/>
        <rFont val="Verdana"/>
        <family val="2"/>
      </rPr>
      <t xml:space="preserve">
a) Verify that the eSignature has the fixed filename "CDA_SIGN.XML"
</t>
    </r>
  </si>
  <si>
    <t>There is no test case for this Conformance Requirement</t>
  </si>
  <si>
    <t>Verify that the ds:KeyInfo element  is present in the ds:Signature element.</t>
  </si>
  <si>
    <t>Verify that the ds:X509Data element is present in the ds:KeyInfo element.</t>
  </si>
  <si>
    <t>Verify that the ds:X509Certificate element in the ds:X509Data element is present.</t>
  </si>
  <si>
    <t>Verify that the ds:X509Certificate element contains the encoded value of the signing certificate.</t>
  </si>
  <si>
    <r>
      <t xml:space="preserve">a.  Verify that the </t>
    </r>
    <r>
      <rPr>
        <b/>
        <sz val="9"/>
        <rFont val="Verdana"/>
        <family val="2"/>
      </rPr>
      <t>ds:Manifest</t>
    </r>
    <r>
      <rPr>
        <sz val="9"/>
        <rFont val="Verdana"/>
        <family val="2"/>
      </rPr>
      <t xml:space="preserve"> element in eSignature contains one ds:Reference element.
b.  Verify that URI attribute of the </t>
    </r>
    <r>
      <rPr>
        <b/>
        <sz val="9"/>
        <rFont val="Verdana"/>
        <family val="2"/>
      </rPr>
      <t>ds:Reference</t>
    </r>
    <r>
      <rPr>
        <sz val="9"/>
        <rFont val="Verdana"/>
        <family val="2"/>
      </rPr>
      <t xml:space="preserve"> element is set to part identifier of the root part of the CDA XML document.
c.  Verify that </t>
    </r>
    <r>
      <rPr>
        <b/>
        <sz val="9"/>
        <rFont val="Verdana"/>
        <family val="2"/>
      </rPr>
      <t>ds:Reference</t>
    </r>
    <r>
      <rPr>
        <sz val="9"/>
        <rFont val="Verdana"/>
        <family val="2"/>
      </rPr>
      <t xml:space="preserve"> element uses SHA-1 digest algorithm on its unmodified byte stream.</t>
    </r>
  </si>
  <si>
    <r>
      <t xml:space="preserve">a.  Verify that the </t>
    </r>
    <r>
      <rPr>
        <b/>
        <sz val="9"/>
        <rFont val="Verdana"/>
        <family val="2"/>
      </rPr>
      <t>ds:Manifest</t>
    </r>
    <r>
      <rPr>
        <sz val="9"/>
        <rFont val="Verdana"/>
        <family val="2"/>
      </rPr>
      <t xml:space="preserve"> element in eSignature contains ONLY one ds:Reference element.
b.  Verify that URI attribute of the </t>
    </r>
    <r>
      <rPr>
        <b/>
        <sz val="9"/>
        <rFont val="Verdana"/>
        <family val="2"/>
      </rPr>
      <t>ds:Reference</t>
    </r>
    <r>
      <rPr>
        <sz val="9"/>
        <rFont val="Verdana"/>
        <family val="2"/>
      </rPr>
      <t xml:space="preserve"> element is set to part identifier of the signatory part of the CDA XML document.
c.  Verify that </t>
    </r>
    <r>
      <rPr>
        <b/>
        <sz val="9"/>
        <rFont val="Verdana"/>
        <family val="2"/>
      </rPr>
      <t>ds:Reference</t>
    </r>
    <r>
      <rPr>
        <sz val="9"/>
        <rFont val="Verdana"/>
        <family val="2"/>
      </rPr>
      <t xml:space="preserve"> element uses SHA-1 digest algorithm on its unmodified byte stream.</t>
    </r>
  </si>
  <si>
    <r>
      <t xml:space="preserve">Verify that the person that approved the eSignature can be identified from the values contained in the </t>
    </r>
    <r>
      <rPr>
        <b/>
        <sz val="9"/>
        <rFont val="Verdana"/>
        <family val="2"/>
      </rPr>
      <t>s:approver</t>
    </r>
    <r>
      <rPr>
        <sz val="9"/>
        <rFont val="Verdana"/>
        <family val="2"/>
      </rPr>
      <t xml:space="preserve"> element of the eSignature.</t>
    </r>
  </si>
  <si>
    <r>
      <t xml:space="preserve">Verify that the </t>
    </r>
    <r>
      <rPr>
        <b/>
        <sz val="9"/>
        <rFont val="Verdana"/>
        <family val="2"/>
      </rPr>
      <t>s:signingTime</t>
    </r>
    <r>
      <rPr>
        <sz val="9"/>
        <rFont val="Verdana"/>
        <family val="2"/>
      </rPr>
      <t xml:space="preserve"> element of the eSignature contains a valid time.</t>
    </r>
  </si>
  <si>
    <t>Verify the CDA document conforms to the relevant CDA specification.
Note: if the software being tested will access the PCEHR System then the result of applying the ‘Conformance Test Specification: Conformance Profiles for Clinical Documents’ [NEHTA2012d] may be used.</t>
  </si>
  <si>
    <r>
      <t xml:space="preserve">Verify that the </t>
    </r>
    <r>
      <rPr>
        <b/>
        <sz val="9"/>
        <rFont val="Verdana"/>
        <family val="2"/>
      </rPr>
      <t>cda:reference</t>
    </r>
    <r>
      <rPr>
        <sz val="9"/>
        <rFont val="Verdana"/>
        <family val="2"/>
      </rPr>
      <t xml:space="preserve"> element has a value which is not a zero-length string containing a URI of the form:
  </t>
    </r>
    <r>
      <rPr>
        <b/>
        <sz val="9"/>
        <rFont val="Verdana"/>
        <family val="2"/>
      </rPr>
      <t>scheme ":" ["//" authority "/"] path [ "?" query ] [ "#" fragment ]</t>
    </r>
    <r>
      <rPr>
        <sz val="9"/>
        <rFont val="Verdana"/>
        <family val="2"/>
      </rPr>
      <t xml:space="preserve">
(Refer to Uniform Resource Identifier (URI): Generic Syntax [RFC 3986] for more details.)
</t>
    </r>
  </si>
  <si>
    <r>
      <rPr>
        <b/>
        <sz val="9"/>
        <rFont val="Verdana"/>
        <family val="2"/>
      </rPr>
      <t>(Note: This test is only relevant in the context of PCEHR)
If one or more packaged attachments are present:</t>
    </r>
    <r>
      <rPr>
        <sz val="9"/>
        <rFont val="Verdana"/>
        <family val="2"/>
      </rPr>
      <t xml:space="preserve">
a) Verify that the packaged attachment files are not, themselves, CDA Package or CDA document files.</t>
    </r>
  </si>
  <si>
    <r>
      <rPr>
        <b/>
        <sz val="9"/>
        <rFont val="Verdana"/>
        <family val="2"/>
      </rPr>
      <t>(Note: This test is out of scope for PCEHR and P2P)
If a "METADATA.XML" file is present in the package:</t>
    </r>
    <r>
      <rPr>
        <sz val="9"/>
        <rFont val="Verdana"/>
        <family val="2"/>
      </rPr>
      <t xml:space="preserve">
a)  Verify that the file "METADATA.XML" corresponds to the repository metadata by executing the test cases defined in "Repository Metadata (00)" tab.
</t>
    </r>
  </si>
  <si>
    <t>Verify the XML Document is valid against the Signed Payload XML Schema.</t>
  </si>
  <si>
    <t>Verify that the eSignature is valid against the XML Signature Schema.</t>
  </si>
  <si>
    <r>
      <t>Verify that the value of the ds:DigestValue element matches the value calculated using the SHA-1 algorithm on the exclusive canonicalization of the signed payload.</t>
    </r>
    <r>
      <rPr>
        <sz val="9"/>
        <rFont val="Verdana"/>
        <family val="2"/>
      </rPr>
      <t xml:space="preserve">
</t>
    </r>
  </si>
  <si>
    <t>Where the CDA XML document contains a packaged attachment, verify that the packaged attachment is represented using an ED-element. An example of an ED element is:
&lt;value mediaType="image/jpeg"
integrityCheckAlgorithm="SHA-1"
integrityCheck="0NyFNJ74XRAJjvsihGPqGePn0gU="&gt;
&lt;reference value="a19605b5-6c76-4608-9046-86c417f1e43c"/&gt;
&lt;/value&gt;</t>
  </si>
  <si>
    <t>Test cases which cannot be applied manually (i.e. can only be applied with software support):</t>
  </si>
  <si>
    <t>XSP_SDP_004-1</t>
  </si>
  <si>
    <t>References to test software were removed.</t>
  </si>
  <si>
    <t>Test software will be listed in a separate document.</t>
  </si>
  <si>
    <t>Conformance test software to apply the CDA Packaging test cases can be obtained by contacting NEHTA (nehtasupport@nehta.gov.au)</t>
  </si>
  <si>
    <t>Approved for Release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</si>
</sst>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9]d\ mmmm\ yyyy;@"/>
    <numFmt numFmtId="165" formatCode="0.0%"/>
  </numFmts>
  <fonts count="47"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b/>
      <sz val="14"/>
      <name val="Arial"/>
      <family val="2"/>
    </font>
    <font>
      <b/>
      <u/>
      <sz val="10"/>
      <name val="Verdana"/>
      <family val="2"/>
    </font>
    <font>
      <sz val="72"/>
      <color indexed="10"/>
      <name val="Verdana"/>
      <family val="2"/>
    </font>
    <font>
      <sz val="72"/>
      <color indexed="55"/>
      <name val="Verdana"/>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sz val="9"/>
      <color rgb="FF000000"/>
      <name val="Verdana"/>
      <family val="2"/>
    </font>
    <font>
      <sz val="9"/>
      <color theme="1"/>
      <name val="Verdana"/>
      <family val="2"/>
    </font>
    <font>
      <sz val="9"/>
      <color theme="1"/>
      <name val="Calibri"/>
      <family val="2"/>
      <scheme val="minor"/>
    </font>
    <font>
      <b/>
      <sz val="9"/>
      <color theme="1"/>
      <name val="Verdana"/>
      <family val="2"/>
    </font>
    <font>
      <b/>
      <sz val="10"/>
      <name val="Trebuchet MS"/>
      <family val="2"/>
    </font>
    <font>
      <b/>
      <sz val="11"/>
      <color theme="1"/>
      <name val="Calibri"/>
      <family val="2"/>
      <scheme val="minor"/>
    </font>
    <font>
      <b/>
      <sz val="10"/>
      <color theme="1"/>
      <name val="Verdana"/>
      <family val="2"/>
    </font>
    <font>
      <strike/>
      <sz val="9"/>
      <color rgb="FFFF0000"/>
      <name val="Verdana"/>
      <family val="2"/>
    </font>
    <font>
      <sz val="11"/>
      <color rgb="FFFF0000"/>
      <name val="Calibri"/>
      <family val="2"/>
      <scheme val="minor"/>
    </font>
    <font>
      <sz val="10"/>
      <color theme="1"/>
      <name val="Calibri"/>
      <family val="2"/>
      <scheme val="minor"/>
    </font>
    <font>
      <sz val="14"/>
      <color theme="1"/>
      <name val="Verdana"/>
      <family val="2"/>
    </font>
    <font>
      <b/>
      <sz val="14"/>
      <color theme="1"/>
      <name val="Calibri"/>
      <family val="2"/>
      <scheme val="minor"/>
    </font>
    <font>
      <sz val="11"/>
      <name val="Calibri"/>
      <family val="2"/>
      <scheme val="minor"/>
    </font>
    <font>
      <b/>
      <sz val="12"/>
      <name val="Arial"/>
      <family val="2"/>
    </font>
  </fonts>
  <fills count="34">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tint="-0.149967955565050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8"/>
      </top>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diagonal/>
    </border>
    <border>
      <left/>
      <right style="thin">
        <color indexed="64"/>
      </right>
      <top style="thin">
        <color auto="1"/>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65">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24" borderId="2" applyNumberFormat="0" applyAlignment="0" applyProtection="0"/>
    <xf numFmtId="0" fontId="18" fillId="24" borderId="2" applyNumberFormat="0" applyAlignment="0" applyProtection="0"/>
    <xf numFmtId="0" fontId="19" fillId="25" borderId="3" applyNumberFormat="0" applyAlignment="0" applyProtection="0"/>
    <xf numFmtId="0" fontId="19" fillId="25" borderId="3"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 fillId="0" borderId="0" applyNumberFormat="0" applyFill="0" applyBorder="0" applyAlignment="0" applyProtection="0"/>
    <xf numFmtId="0" fontId="21" fillId="8" borderId="0" applyNumberFormat="0" applyBorder="0" applyAlignment="0" applyProtection="0"/>
    <xf numFmtId="0" fontId="21" fillId="8"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11" borderId="2" applyNumberFormat="0" applyAlignment="0" applyProtection="0"/>
    <xf numFmtId="0" fontId="25" fillId="11" borderId="2" applyNumberFormat="0" applyAlignment="0" applyProtection="0"/>
    <xf numFmtId="0" fontId="26" fillId="0" borderId="7" applyNumberFormat="0" applyFill="0" applyAlignment="0" applyProtection="0"/>
    <xf numFmtId="0" fontId="26" fillId="0" borderId="7" applyNumberFormat="0" applyFill="0" applyAlignment="0" applyProtection="0"/>
    <xf numFmtId="0" fontId="27" fillId="26" borderId="0" applyNumberFormat="0" applyBorder="0" applyAlignment="0" applyProtection="0"/>
    <xf numFmtId="0" fontId="27" fillId="26" borderId="0" applyNumberFormat="0" applyBorder="0" applyAlignment="0" applyProtection="0"/>
    <xf numFmtId="0" fontId="5" fillId="0" borderId="0"/>
    <xf numFmtId="0" fontId="5" fillId="27" borderId="8" applyNumberFormat="0" applyFont="0" applyAlignment="0" applyProtection="0"/>
    <xf numFmtId="0" fontId="5" fillId="27" borderId="8" applyNumberFormat="0" applyFont="0" applyAlignment="0" applyProtection="0"/>
    <xf numFmtId="0" fontId="28" fillId="24" borderId="9" applyNumberFormat="0" applyAlignment="0" applyProtection="0"/>
    <xf numFmtId="0" fontId="28" fillId="24" borderId="9"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10" applyNumberFormat="0" applyFill="0" applyAlignment="0" applyProtection="0"/>
    <xf numFmtId="0" fontId="30" fillId="0" borderId="1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 fillId="0" borderId="0"/>
    <xf numFmtId="0" fontId="18" fillId="24" borderId="21" applyNumberFormat="0" applyAlignment="0" applyProtection="0"/>
    <xf numFmtId="0" fontId="25" fillId="11" borderId="21" applyNumberFormat="0" applyAlignment="0" applyProtection="0"/>
    <xf numFmtId="0" fontId="5" fillId="0" borderId="0"/>
    <xf numFmtId="0" fontId="5" fillId="27" borderId="22" applyNumberFormat="0" applyFont="0" applyAlignment="0" applyProtection="0"/>
    <xf numFmtId="0" fontId="28" fillId="24" borderId="23" applyNumberFormat="0" applyAlignment="0" applyProtection="0"/>
    <xf numFmtId="0" fontId="30" fillId="0" borderId="24" applyNumberFormat="0" applyFill="0" applyAlignment="0" applyProtection="0"/>
    <xf numFmtId="0" fontId="18" fillId="24" borderId="21" applyNumberFormat="0" applyAlignment="0" applyProtection="0"/>
    <xf numFmtId="0" fontId="18" fillId="24" borderId="21" applyNumberFormat="0" applyAlignment="0" applyProtection="0"/>
    <xf numFmtId="0" fontId="25" fillId="11" borderId="21" applyNumberFormat="0" applyAlignment="0" applyProtection="0"/>
    <xf numFmtId="0" fontId="25" fillId="11" borderId="21" applyNumberFormat="0" applyAlignment="0" applyProtection="0"/>
    <xf numFmtId="0" fontId="5" fillId="27" borderId="22" applyNumberFormat="0" applyFont="0" applyAlignment="0" applyProtection="0"/>
    <xf numFmtId="0" fontId="5" fillId="27" borderId="22" applyNumberFormat="0" applyFont="0" applyAlignment="0" applyProtection="0"/>
    <xf numFmtId="0" fontId="28" fillId="24" borderId="23" applyNumberFormat="0" applyAlignment="0" applyProtection="0"/>
    <xf numFmtId="0" fontId="28" fillId="24" borderId="23" applyNumberFormat="0" applyAlignment="0" applyProtection="0"/>
    <xf numFmtId="0" fontId="30" fillId="0" borderId="24" applyNumberFormat="0" applyFill="0" applyAlignment="0" applyProtection="0"/>
    <xf numFmtId="0" fontId="30" fillId="0" borderId="24" applyNumberFormat="0" applyFill="0" applyAlignment="0" applyProtection="0"/>
    <xf numFmtId="0" fontId="18" fillId="24" borderId="40" applyNumberFormat="0" applyAlignment="0" applyProtection="0"/>
    <xf numFmtId="0" fontId="18" fillId="24" borderId="40" applyNumberFormat="0" applyAlignment="0" applyProtection="0"/>
    <xf numFmtId="0" fontId="25" fillId="11" borderId="40" applyNumberFormat="0" applyAlignment="0" applyProtection="0"/>
    <xf numFmtId="0" fontId="25" fillId="11" borderId="40" applyNumberFormat="0" applyAlignment="0" applyProtection="0"/>
    <xf numFmtId="0" fontId="5" fillId="27" borderId="41" applyNumberFormat="0" applyFont="0" applyAlignment="0" applyProtection="0"/>
    <xf numFmtId="0" fontId="5" fillId="27" borderId="41" applyNumberFormat="0" applyFont="0" applyAlignment="0" applyProtection="0"/>
    <xf numFmtId="0" fontId="28" fillId="24" borderId="42" applyNumberFormat="0" applyAlignment="0" applyProtection="0"/>
    <xf numFmtId="0" fontId="28" fillId="24"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18" fillId="24" borderId="44" applyNumberFormat="0" applyAlignment="0" applyProtection="0"/>
    <xf numFmtId="0" fontId="18" fillId="24" borderId="44" applyNumberFormat="0" applyAlignment="0" applyProtection="0"/>
    <xf numFmtId="0" fontId="25" fillId="11" borderId="44" applyNumberFormat="0" applyAlignment="0" applyProtection="0"/>
    <xf numFmtId="0" fontId="25" fillId="11" borderId="44" applyNumberFormat="0" applyAlignment="0" applyProtection="0"/>
    <xf numFmtId="0" fontId="5" fillId="27" borderId="45" applyNumberFormat="0" applyFont="0" applyAlignment="0" applyProtection="0"/>
    <xf numFmtId="0" fontId="5" fillId="27" borderId="45" applyNumberFormat="0" applyFont="0" applyAlignment="0" applyProtection="0"/>
    <xf numFmtId="0" fontId="28" fillId="24" borderId="46" applyNumberFormat="0" applyAlignment="0" applyProtection="0"/>
    <xf numFmtId="0" fontId="28" fillId="24" borderId="46" applyNumberFormat="0" applyAlignment="0" applyProtection="0"/>
    <xf numFmtId="0" fontId="30" fillId="0" borderId="47" applyNumberFormat="0" applyFill="0" applyAlignment="0" applyProtection="0"/>
    <xf numFmtId="0" fontId="30" fillId="0" borderId="47" applyNumberFormat="0" applyFill="0" applyAlignment="0" applyProtection="0"/>
    <xf numFmtId="0" fontId="18" fillId="24" borderId="48" applyNumberFormat="0" applyAlignment="0" applyProtection="0"/>
    <xf numFmtId="0" fontId="25" fillId="11" borderId="48" applyNumberFormat="0" applyAlignment="0" applyProtection="0"/>
    <xf numFmtId="0" fontId="5" fillId="27" borderId="49" applyNumberFormat="0" applyFont="0" applyAlignment="0" applyProtection="0"/>
    <xf numFmtId="0" fontId="28" fillId="24" borderId="50" applyNumberFormat="0" applyAlignment="0" applyProtection="0"/>
    <xf numFmtId="0" fontId="30" fillId="0" borderId="51" applyNumberFormat="0" applyFill="0" applyAlignment="0" applyProtection="0"/>
    <xf numFmtId="0" fontId="18" fillId="24" borderId="48" applyNumberFormat="0" applyAlignment="0" applyProtection="0"/>
    <xf numFmtId="0" fontId="18" fillId="24" borderId="48" applyNumberFormat="0" applyAlignment="0" applyProtection="0"/>
    <xf numFmtId="0" fontId="25" fillId="11" borderId="48" applyNumberFormat="0" applyAlignment="0" applyProtection="0"/>
    <xf numFmtId="0" fontId="25" fillId="11" borderId="48" applyNumberFormat="0" applyAlignment="0" applyProtection="0"/>
    <xf numFmtId="0" fontId="5" fillId="27" borderId="49" applyNumberFormat="0" applyFont="0" applyAlignment="0" applyProtection="0"/>
    <xf numFmtId="0" fontId="5" fillId="27" borderId="49" applyNumberFormat="0" applyFont="0" applyAlignment="0" applyProtection="0"/>
    <xf numFmtId="0" fontId="28" fillId="24" borderId="50" applyNumberFormat="0" applyAlignment="0" applyProtection="0"/>
    <xf numFmtId="0" fontId="28" fillId="24" borderId="50" applyNumberFormat="0" applyAlignment="0" applyProtection="0"/>
    <xf numFmtId="0" fontId="30" fillId="0" borderId="51" applyNumberFormat="0" applyFill="0" applyAlignment="0" applyProtection="0"/>
    <xf numFmtId="0" fontId="30" fillId="0" borderId="51" applyNumberFormat="0" applyFill="0" applyAlignment="0" applyProtection="0"/>
    <xf numFmtId="0" fontId="18" fillId="24" borderId="52" applyNumberFormat="0" applyAlignment="0" applyProtection="0"/>
    <xf numFmtId="0" fontId="18" fillId="24" borderId="52" applyNumberFormat="0" applyAlignment="0" applyProtection="0"/>
    <xf numFmtId="0" fontId="25" fillId="11" borderId="52" applyNumberFormat="0" applyAlignment="0" applyProtection="0"/>
    <xf numFmtId="0" fontId="25" fillId="11" borderId="52" applyNumberFormat="0" applyAlignment="0" applyProtection="0"/>
    <xf numFmtId="0" fontId="18" fillId="24" borderId="53" applyNumberFormat="0" applyAlignment="0" applyProtection="0"/>
    <xf numFmtId="0" fontId="25" fillId="11" borderId="53" applyNumberFormat="0" applyAlignment="0" applyProtection="0"/>
    <xf numFmtId="0" fontId="5" fillId="27" borderId="54" applyNumberFormat="0" applyFont="0" applyAlignment="0" applyProtection="0"/>
    <xf numFmtId="0" fontId="28" fillId="24" borderId="55" applyNumberFormat="0" applyAlignment="0" applyProtection="0"/>
    <xf numFmtId="0" fontId="30" fillId="0" borderId="56" applyNumberFormat="0" applyFill="0" applyAlignment="0" applyProtection="0"/>
    <xf numFmtId="0" fontId="18" fillId="24" borderId="53" applyNumberFormat="0" applyAlignment="0" applyProtection="0"/>
    <xf numFmtId="0" fontId="18" fillId="24" borderId="53" applyNumberFormat="0" applyAlignment="0" applyProtection="0"/>
    <xf numFmtId="0" fontId="25" fillId="11" borderId="53" applyNumberFormat="0" applyAlignment="0" applyProtection="0"/>
    <xf numFmtId="0" fontId="25" fillId="11" borderId="53" applyNumberFormat="0" applyAlignment="0" applyProtection="0"/>
    <xf numFmtId="0" fontId="5" fillId="27" borderId="54" applyNumberFormat="0" applyFont="0" applyAlignment="0" applyProtection="0"/>
    <xf numFmtId="0" fontId="5" fillId="27" borderId="54" applyNumberFormat="0" applyFont="0" applyAlignment="0" applyProtection="0"/>
    <xf numFmtId="0" fontId="28" fillId="24" borderId="55" applyNumberFormat="0" applyAlignment="0" applyProtection="0"/>
    <xf numFmtId="0" fontId="28" fillId="24" borderId="55" applyNumberFormat="0" applyAlignment="0" applyProtection="0"/>
    <xf numFmtId="0" fontId="30" fillId="0" borderId="56" applyNumberFormat="0" applyFill="0" applyAlignment="0" applyProtection="0"/>
    <xf numFmtId="0" fontId="30" fillId="0" borderId="56" applyNumberFormat="0" applyFill="0" applyAlignment="0" applyProtection="0"/>
    <xf numFmtId="0" fontId="28" fillId="24" borderId="59" applyNumberFormat="0" applyAlignment="0" applyProtection="0"/>
    <xf numFmtId="0" fontId="28" fillId="24" borderId="59" applyNumberFormat="0" applyAlignment="0" applyProtection="0"/>
    <xf numFmtId="0" fontId="30" fillId="0" borderId="60" applyNumberFormat="0" applyFill="0" applyAlignment="0" applyProtection="0"/>
    <xf numFmtId="0" fontId="30" fillId="0" borderId="60" applyNumberFormat="0" applyFill="0" applyAlignment="0" applyProtection="0"/>
    <xf numFmtId="0" fontId="1" fillId="0" borderId="0"/>
  </cellStyleXfs>
  <cellXfs count="248">
    <xf numFmtId="0" fontId="0" fillId="0" borderId="0" xfId="0"/>
    <xf numFmtId="0" fontId="3" fillId="0" borderId="0" xfId="0" applyFont="1" applyAlignment="1">
      <alignment vertical="top"/>
    </xf>
    <xf numFmtId="0" fontId="3" fillId="0" borderId="0" xfId="0" applyFont="1" applyAlignment="1">
      <alignment vertical="top" wrapText="1"/>
    </xf>
    <xf numFmtId="0" fontId="4" fillId="0" borderId="1" xfId="0" applyFont="1" applyBorder="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3" borderId="1" xfId="0" applyFont="1" applyFill="1" applyBorder="1" applyAlignment="1">
      <alignment vertical="top" wrapText="1"/>
    </xf>
    <xf numFmtId="0" fontId="3" fillId="0" borderId="0" xfId="0" applyFont="1" applyFill="1" applyAlignment="1">
      <alignment vertical="top"/>
    </xf>
    <xf numFmtId="0" fontId="3" fillId="0" borderId="1" xfId="0" applyFont="1" applyBorder="1" applyAlignment="1">
      <alignment vertical="top" wrapText="1"/>
    </xf>
    <xf numFmtId="0" fontId="3" fillId="5" borderId="1" xfId="0" applyFont="1" applyFill="1" applyBorder="1" applyAlignment="1">
      <alignment vertical="top"/>
    </xf>
    <xf numFmtId="0" fontId="3" fillId="5" borderId="1" xfId="0" applyFont="1" applyFill="1" applyBorder="1" applyAlignment="1">
      <alignment vertical="top" wrapText="1"/>
    </xf>
    <xf numFmtId="0" fontId="3" fillId="4" borderId="1" xfId="1" applyFont="1" applyFill="1" applyBorder="1" applyAlignment="1">
      <alignment vertical="top" wrapText="1"/>
    </xf>
    <xf numFmtId="0" fontId="3" fillId="0" borderId="1" xfId="1" applyFont="1" applyBorder="1" applyAlignment="1">
      <alignment vertical="top"/>
    </xf>
    <xf numFmtId="0" fontId="3" fillId="0" borderId="1" xfId="0" applyNumberFormat="1" applyFont="1" applyBorder="1" applyAlignment="1">
      <alignment vertical="top" wrapText="1"/>
    </xf>
    <xf numFmtId="0" fontId="0" fillId="0" borderId="0" xfId="0"/>
    <xf numFmtId="0" fontId="4" fillId="0" borderId="1" xfId="0" applyFont="1" applyBorder="1" applyAlignment="1">
      <alignment vertical="top" wrapText="1"/>
    </xf>
    <xf numFmtId="0" fontId="3" fillId="0" borderId="1" xfId="0" applyFont="1" applyBorder="1" applyAlignment="1">
      <alignment horizontal="left" vertical="top" wrapText="1"/>
    </xf>
    <xf numFmtId="0" fontId="5" fillId="0" borderId="0" xfId="3"/>
    <xf numFmtId="0" fontId="7" fillId="0" borderId="0" xfId="3" applyFont="1"/>
    <xf numFmtId="0" fontId="8" fillId="0" borderId="0" xfId="3" applyFont="1" applyBorder="1" applyAlignment="1">
      <alignment vertical="top"/>
    </xf>
    <xf numFmtId="0" fontId="8" fillId="0" borderId="0" xfId="3" applyFont="1" applyAlignment="1">
      <alignment vertical="top"/>
    </xf>
    <xf numFmtId="0" fontId="5" fillId="0" borderId="0" xfId="3" applyBorder="1"/>
    <xf numFmtId="0" fontId="5" fillId="0" borderId="0" xfId="3" applyBorder="1" applyAlignment="1">
      <alignment horizontal="left" indent="1"/>
    </xf>
    <xf numFmtId="0" fontId="9" fillId="0" borderId="0" xfId="3" applyFont="1" applyAlignment="1">
      <alignment horizontal="center"/>
    </xf>
    <xf numFmtId="0" fontId="11" fillId="0" borderId="0" xfId="3" applyFont="1" applyAlignment="1">
      <alignment horizontal="center"/>
    </xf>
    <xf numFmtId="0" fontId="12" fillId="0" borderId="0" xfId="3" applyFont="1" applyAlignment="1">
      <alignment horizontal="center"/>
    </xf>
    <xf numFmtId="0" fontId="14" fillId="0" borderId="0" xfId="3" applyFont="1"/>
    <xf numFmtId="0" fontId="12"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11" fillId="0" borderId="0" xfId="3" applyFont="1"/>
    <xf numFmtId="0" fontId="4" fillId="0" borderId="0" xfId="3" applyFont="1" applyAlignment="1">
      <alignment vertical="top"/>
    </xf>
    <xf numFmtId="0" fontId="4" fillId="3" borderId="1" xfId="3" applyFont="1" applyFill="1" applyBorder="1" applyAlignment="1">
      <alignment vertical="top"/>
    </xf>
    <xf numFmtId="0" fontId="4" fillId="3" borderId="1" xfId="3" applyFont="1" applyFill="1" applyBorder="1" applyAlignment="1">
      <alignment vertical="top" wrapText="1"/>
    </xf>
    <xf numFmtId="0" fontId="3" fillId="0" borderId="1" xfId="3" applyFont="1" applyBorder="1" applyAlignment="1">
      <alignment vertical="top" wrapText="1"/>
    </xf>
    <xf numFmtId="0" fontId="3" fillId="3" borderId="1" xfId="3" applyFont="1" applyFill="1" applyBorder="1" applyAlignment="1">
      <alignment vertical="top" wrapText="1"/>
    </xf>
    <xf numFmtId="0" fontId="32" fillId="28" borderId="11" xfId="3" applyFont="1" applyFill="1" applyBorder="1" applyAlignment="1">
      <alignment vertical="top" wrapText="1"/>
    </xf>
    <xf numFmtId="0" fontId="14" fillId="0" borderId="0" xfId="3" applyFont="1" applyBorder="1" applyAlignment="1">
      <alignment vertical="top" wrapText="1"/>
    </xf>
    <xf numFmtId="0" fontId="14" fillId="0" borderId="12" xfId="3" applyFont="1" applyBorder="1" applyAlignment="1">
      <alignment vertical="top" wrapText="1"/>
    </xf>
    <xf numFmtId="0" fontId="14" fillId="0" borderId="12" xfId="3" applyFont="1" applyBorder="1" applyAlignment="1">
      <alignment horizontal="center" vertical="top" wrapText="1"/>
    </xf>
    <xf numFmtId="0" fontId="3" fillId="0" borderId="1" xfId="1" applyFont="1" applyFill="1" applyBorder="1" applyAlignment="1">
      <alignment vertical="top" wrapText="1"/>
    </xf>
    <xf numFmtId="0" fontId="0" fillId="0" borderId="0" xfId="0" applyBorder="1"/>
    <xf numFmtId="0" fontId="3" fillId="0" borderId="1" xfId="1" applyFont="1" applyBorder="1" applyAlignment="1">
      <alignment vertical="top" wrapText="1"/>
    </xf>
    <xf numFmtId="0" fontId="33" fillId="29" borderId="1" xfId="3" applyFont="1" applyFill="1" applyBorder="1" applyAlignment="1">
      <alignment horizontal="center" vertical="top"/>
    </xf>
    <xf numFmtId="0" fontId="3" fillId="0" borderId="1" xfId="3" applyFont="1" applyBorder="1" applyAlignment="1">
      <alignment horizontal="center" vertical="top" wrapText="1"/>
    </xf>
    <xf numFmtId="0" fontId="3" fillId="0" borderId="1" xfId="3" applyNumberFormat="1" applyFont="1" applyBorder="1" applyAlignment="1">
      <alignment horizontal="center" vertical="top" wrapText="1"/>
    </xf>
    <xf numFmtId="0" fontId="0" fillId="0" borderId="0" xfId="0"/>
    <xf numFmtId="0" fontId="4" fillId="0" borderId="1" xfId="0" applyFont="1" applyBorder="1" applyAlignment="1">
      <alignment horizontal="left" vertical="top" wrapText="1"/>
    </xf>
    <xf numFmtId="0" fontId="4" fillId="0" borderId="0" xfId="0" applyFont="1" applyAlignment="1">
      <alignment vertical="top"/>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3" borderId="1" xfId="0" applyFont="1" applyFill="1" applyBorder="1" applyAlignment="1">
      <alignment vertical="top" wrapText="1"/>
    </xf>
    <xf numFmtId="0" fontId="3" fillId="0" borderId="0" xfId="0" applyFont="1" applyFill="1" applyAlignment="1">
      <alignment vertical="top"/>
    </xf>
    <xf numFmtId="0" fontId="3" fillId="5" borderId="1" xfId="0" applyFont="1" applyFill="1" applyBorder="1" applyAlignment="1">
      <alignment vertical="top"/>
    </xf>
    <xf numFmtId="0" fontId="3" fillId="5" borderId="1" xfId="0" applyFont="1" applyFill="1" applyBorder="1" applyAlignment="1">
      <alignment vertical="top" wrapText="1"/>
    </xf>
    <xf numFmtId="0" fontId="3" fillId="4" borderId="1" xfId="1" applyFont="1" applyFill="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NumberFormat="1" applyFont="1" applyBorder="1" applyAlignment="1">
      <alignment vertical="top" wrapText="1"/>
    </xf>
    <xf numFmtId="0" fontId="3" fillId="0" borderId="1" xfId="1" applyFont="1" applyFill="1" applyBorder="1" applyAlignment="1">
      <alignment vertical="top" wrapText="1"/>
    </xf>
    <xf numFmtId="0" fontId="34" fillId="0" borderId="13" xfId="0" applyFont="1" applyBorder="1" applyAlignment="1">
      <alignment vertical="top" wrapText="1"/>
    </xf>
    <xf numFmtId="0" fontId="35" fillId="0" borderId="0" xfId="0" applyFont="1"/>
    <xf numFmtId="0" fontId="3" fillId="5" borderId="15" xfId="0" applyFont="1" applyFill="1" applyBorder="1" applyAlignment="1">
      <alignment vertical="top"/>
    </xf>
    <xf numFmtId="0" fontId="3" fillId="0" borderId="0" xfId="0" applyFont="1" applyFill="1" applyAlignment="1">
      <alignment vertical="top" wrapText="1"/>
    </xf>
    <xf numFmtId="0" fontId="37" fillId="0" borderId="16" xfId="1" applyFont="1" applyFill="1" applyBorder="1" applyAlignment="1">
      <alignment horizontal="center" vertical="top" wrapText="1"/>
    </xf>
    <xf numFmtId="0" fontId="0" fillId="0" borderId="16" xfId="0" applyBorder="1"/>
    <xf numFmtId="0" fontId="37" fillId="0" borderId="16" xfId="1" applyFont="1" applyBorder="1" applyAlignment="1">
      <alignment horizontal="center" vertical="top" wrapText="1"/>
    </xf>
    <xf numFmtId="0" fontId="4" fillId="2" borderId="16" xfId="0" applyFont="1" applyFill="1" applyBorder="1" applyAlignment="1">
      <alignment vertical="top" wrapText="1"/>
    </xf>
    <xf numFmtId="0" fontId="34" fillId="0" borderId="1" xfId="0" applyFont="1" applyBorder="1" applyAlignment="1">
      <alignment vertical="top" wrapText="1"/>
    </xf>
    <xf numFmtId="0" fontId="4" fillId="2" borderId="18" xfId="0" applyFont="1" applyFill="1" applyBorder="1" applyAlignment="1">
      <alignment vertical="top"/>
    </xf>
    <xf numFmtId="0" fontId="4" fillId="2" borderId="16" xfId="0" applyFont="1" applyFill="1" applyBorder="1" applyAlignment="1">
      <alignment vertical="top"/>
    </xf>
    <xf numFmtId="0" fontId="4" fillId="3" borderId="16" xfId="0" applyFont="1" applyFill="1" applyBorder="1" applyAlignment="1">
      <alignment vertical="top" wrapText="1"/>
    </xf>
    <xf numFmtId="0" fontId="0" fillId="0" borderId="14" xfId="0" applyBorder="1"/>
    <xf numFmtId="0" fontId="3" fillId="0" borderId="16" xfId="1" applyFont="1" applyBorder="1" applyAlignment="1">
      <alignment horizontal="left" vertical="center"/>
    </xf>
    <xf numFmtId="0" fontId="3" fillId="0" borderId="0" xfId="1" applyFont="1" applyBorder="1" applyAlignment="1">
      <alignment horizontal="left" vertical="center"/>
    </xf>
    <xf numFmtId="0" fontId="3" fillId="0" borderId="1" xfId="1" applyFont="1" applyBorder="1" applyAlignment="1">
      <alignment horizontal="left" vertical="center"/>
    </xf>
    <xf numFmtId="0" fontId="37" fillId="0" borderId="16" xfId="1" applyFont="1" applyFill="1" applyBorder="1" applyAlignment="1">
      <alignment horizontal="center" vertical="top"/>
    </xf>
    <xf numFmtId="0" fontId="37" fillId="0" borderId="17" xfId="1" applyFont="1" applyBorder="1" applyAlignment="1">
      <alignment horizontal="center" vertical="top" wrapText="1"/>
    </xf>
    <xf numFmtId="0" fontId="3" fillId="0" borderId="1" xfId="1" applyFont="1" applyBorder="1" applyAlignment="1">
      <alignment horizontal="left" vertical="top"/>
    </xf>
    <xf numFmtId="0" fontId="37" fillId="0" borderId="1" xfId="1" applyFont="1" applyBorder="1" applyAlignment="1">
      <alignment horizontal="center" vertical="top" wrapText="1"/>
    </xf>
    <xf numFmtId="0" fontId="0" fillId="0" borderId="0" xfId="0" applyAlignment="1">
      <alignment horizontal="center" vertical="center"/>
    </xf>
    <xf numFmtId="0" fontId="3" fillId="0" borderId="17" xfId="1" applyFont="1" applyBorder="1" applyAlignment="1">
      <alignment horizontal="center" vertical="top"/>
    </xf>
    <xf numFmtId="0" fontId="0" fillId="0" borderId="0" xfId="0"/>
    <xf numFmtId="0" fontId="3" fillId="0" borderId="0" xfId="0" applyFont="1" applyAlignment="1">
      <alignment vertical="top"/>
    </xf>
    <xf numFmtId="0" fontId="3" fillId="0" borderId="0" xfId="0" applyFont="1" applyFill="1" applyAlignment="1">
      <alignment vertical="top"/>
    </xf>
    <xf numFmtId="0" fontId="3" fillId="0" borderId="1" xfId="0" applyFont="1" applyBorder="1" applyAlignment="1">
      <alignment vertical="top" wrapText="1"/>
    </xf>
    <xf numFmtId="0" fontId="3" fillId="5" borderId="1" xfId="0" applyFont="1" applyFill="1" applyBorder="1" applyAlignment="1">
      <alignment vertical="top"/>
    </xf>
    <xf numFmtId="0" fontId="3" fillId="5" borderId="1" xfId="0" applyFont="1" applyFill="1" applyBorder="1" applyAlignment="1">
      <alignment vertical="top" wrapText="1"/>
    </xf>
    <xf numFmtId="0" fontId="3" fillId="4" borderId="1" xfId="1" applyFont="1" applyFill="1" applyBorder="1" applyAlignment="1">
      <alignment vertical="top" wrapText="1"/>
    </xf>
    <xf numFmtId="0" fontId="3" fillId="0" borderId="1" xfId="0" applyNumberFormat="1" applyFont="1" applyBorder="1" applyAlignment="1">
      <alignment vertical="top" wrapText="1"/>
    </xf>
    <xf numFmtId="0" fontId="3" fillId="0" borderId="1" xfId="1" applyFont="1" applyBorder="1" applyAlignment="1">
      <alignment horizontal="center" vertical="top"/>
    </xf>
    <xf numFmtId="0" fontId="36" fillId="2" borderId="16" xfId="0" applyFont="1" applyFill="1" applyBorder="1"/>
    <xf numFmtId="0" fontId="36" fillId="2" borderId="16" xfId="0" applyFont="1" applyFill="1" applyBorder="1" applyAlignment="1">
      <alignment wrapText="1"/>
    </xf>
    <xf numFmtId="0" fontId="34" fillId="2" borderId="16" xfId="0" applyFont="1" applyFill="1" applyBorder="1" applyAlignment="1">
      <alignment vertical="top"/>
    </xf>
    <xf numFmtId="0" fontId="34" fillId="0" borderId="16" xfId="0" applyFont="1" applyBorder="1" applyAlignment="1">
      <alignment wrapText="1"/>
    </xf>
    <xf numFmtId="0" fontId="38" fillId="0" borderId="0" xfId="0" applyFont="1"/>
    <xf numFmtId="0" fontId="3" fillId="0" borderId="26" xfId="0" applyFont="1" applyFill="1" applyBorder="1" applyAlignment="1">
      <alignment vertical="top"/>
    </xf>
    <xf numFmtId="0" fontId="3" fillId="0" borderId="29" xfId="0" applyNumberFormat="1" applyFont="1" applyBorder="1" applyAlignment="1">
      <alignment vertical="top" wrapText="1"/>
    </xf>
    <xf numFmtId="0" fontId="34" fillId="0" borderId="31" xfId="0" applyFont="1" applyBorder="1" applyAlignment="1">
      <alignment vertical="top" wrapText="1"/>
    </xf>
    <xf numFmtId="0" fontId="3" fillId="5" borderId="29" xfId="0" applyFont="1" applyFill="1" applyBorder="1" applyAlignment="1">
      <alignment vertical="top"/>
    </xf>
    <xf numFmtId="0" fontId="3" fillId="0" borderId="26" xfId="0" applyFont="1" applyBorder="1" applyAlignment="1">
      <alignment vertical="top"/>
    </xf>
    <xf numFmtId="0" fontId="14" fillId="0" borderId="26" xfId="3" applyFont="1" applyBorder="1" applyAlignment="1">
      <alignment horizontal="left" vertical="top"/>
    </xf>
    <xf numFmtId="0" fontId="14" fillId="0" borderId="29" xfId="3" applyFont="1" applyBorder="1" applyAlignment="1">
      <alignment horizontal="left" vertical="top" wrapText="1"/>
    </xf>
    <xf numFmtId="0" fontId="14" fillId="0" borderId="29" xfId="3" applyFont="1" applyBorder="1" applyAlignment="1">
      <alignment horizontal="center" vertical="top"/>
    </xf>
    <xf numFmtId="0" fontId="3" fillId="0" borderId="25" xfId="3" applyFont="1" applyFill="1" applyBorder="1" applyAlignment="1">
      <alignment vertical="top" wrapText="1"/>
    </xf>
    <xf numFmtId="0" fontId="14" fillId="0" borderId="0" xfId="3" applyFont="1" applyAlignment="1">
      <alignment vertical="top" wrapText="1"/>
    </xf>
    <xf numFmtId="0" fontId="32" fillId="30" borderId="26" xfId="3" applyFont="1" applyFill="1" applyBorder="1" applyAlignment="1">
      <alignment horizontal="center" vertical="top" wrapText="1"/>
    </xf>
    <xf numFmtId="0" fontId="39" fillId="30" borderId="26" xfId="3" applyNumberFormat="1" applyFont="1" applyFill="1" applyBorder="1" applyAlignment="1">
      <alignment horizontal="center" vertical="top" wrapText="1"/>
    </xf>
    <xf numFmtId="0" fontId="40" fillId="0" borderId="25" xfId="3" applyFont="1" applyFill="1" applyBorder="1" applyAlignment="1">
      <alignment vertical="top" wrapText="1"/>
    </xf>
    <xf numFmtId="0" fontId="14" fillId="0" borderId="26" xfId="3" applyFont="1" applyBorder="1" applyAlignment="1">
      <alignment horizontal="center" vertical="top"/>
    </xf>
    <xf numFmtId="0" fontId="14" fillId="0" borderId="26" xfId="3" applyFont="1" applyBorder="1" applyAlignment="1">
      <alignment vertical="top"/>
    </xf>
    <xf numFmtId="0" fontId="14" fillId="0" borderId="26" xfId="3" applyFont="1" applyBorder="1" applyAlignment="1">
      <alignment horizontal="left" vertical="top" wrapText="1"/>
    </xf>
    <xf numFmtId="0" fontId="41" fillId="0" borderId="0" xfId="0" applyFont="1"/>
    <xf numFmtId="0" fontId="14" fillId="0" borderId="0" xfId="3" applyFont="1" applyBorder="1" applyAlignment="1">
      <alignment horizontal="center" vertical="top"/>
    </xf>
    <xf numFmtId="0" fontId="14" fillId="0" borderId="0" xfId="3" applyFont="1" applyBorder="1" applyAlignment="1">
      <alignment vertical="top"/>
    </xf>
    <xf numFmtId="0" fontId="14" fillId="0" borderId="0" xfId="3" applyFont="1" applyBorder="1" applyAlignment="1">
      <alignment horizontal="left" vertical="top" wrapText="1"/>
    </xf>
    <xf numFmtId="0" fontId="14" fillId="0" borderId="33" xfId="3" applyFont="1" applyBorder="1" applyAlignment="1">
      <alignment vertical="top" wrapText="1"/>
    </xf>
    <xf numFmtId="0" fontId="14" fillId="0" borderId="30" xfId="92" applyFont="1" applyFill="1" applyBorder="1" applyAlignment="1">
      <alignment horizontal="left" vertical="top" wrapText="1"/>
    </xf>
    <xf numFmtId="0" fontId="42" fillId="0" borderId="0" xfId="0" applyFont="1"/>
    <xf numFmtId="0" fontId="14" fillId="0" borderId="26" xfId="3" applyFont="1" applyBorder="1" applyAlignment="1">
      <alignment horizontal="left" vertical="top"/>
    </xf>
    <xf numFmtId="0" fontId="39" fillId="30" borderId="26" xfId="3" applyNumberFormat="1" applyFont="1" applyFill="1" applyBorder="1" applyAlignment="1">
      <alignment horizontal="center" vertical="top" wrapText="1"/>
    </xf>
    <xf numFmtId="0" fontId="14" fillId="0" borderId="26" xfId="3" applyFont="1" applyBorder="1" applyAlignment="1">
      <alignment horizontal="center" vertical="top"/>
    </xf>
    <xf numFmtId="0" fontId="14" fillId="0" borderId="26" xfId="3" applyFont="1" applyBorder="1" applyAlignment="1">
      <alignment vertical="top"/>
    </xf>
    <xf numFmtId="0" fontId="14" fillId="0" borderId="26" xfId="3" applyFont="1" applyBorder="1" applyAlignment="1">
      <alignment horizontal="left" vertical="top" wrapText="1"/>
    </xf>
    <xf numFmtId="0" fontId="42" fillId="0" borderId="0" xfId="0" applyFont="1"/>
    <xf numFmtId="0" fontId="13" fillId="0" borderId="0" xfId="3" applyFont="1" applyAlignment="1">
      <alignment horizontal="center"/>
    </xf>
    <xf numFmtId="0" fontId="0" fillId="0" borderId="0" xfId="0" applyAlignment="1">
      <alignment wrapText="1"/>
    </xf>
    <xf numFmtId="0" fontId="4" fillId="3" borderId="26" xfId="0" applyFont="1" applyFill="1" applyBorder="1" applyAlignment="1">
      <alignment vertical="top" wrapText="1"/>
    </xf>
    <xf numFmtId="0" fontId="3" fillId="5" borderId="26" xfId="0" applyFont="1" applyFill="1" applyBorder="1" applyAlignment="1">
      <alignment vertical="top"/>
    </xf>
    <xf numFmtId="0" fontId="3" fillId="3" borderId="26" xfId="3" applyFont="1" applyFill="1" applyBorder="1" applyAlignment="1">
      <alignment vertical="top" wrapText="1"/>
    </xf>
    <xf numFmtId="0" fontId="3" fillId="0" borderId="26" xfId="3" applyFont="1" applyBorder="1" applyAlignment="1">
      <alignment vertical="top" wrapText="1"/>
    </xf>
    <xf numFmtId="0" fontId="0" fillId="0" borderId="0" xfId="0" applyProtection="1"/>
    <xf numFmtId="0" fontId="3" fillId="5" borderId="26" xfId="0" applyFont="1" applyFill="1" applyBorder="1" applyAlignment="1">
      <alignment vertical="top" wrapText="1"/>
    </xf>
    <xf numFmtId="0" fontId="3" fillId="0" borderId="26" xfId="0" applyFont="1" applyFill="1" applyBorder="1" applyAlignment="1">
      <alignment vertical="top" wrapText="1"/>
    </xf>
    <xf numFmtId="0" fontId="0" fillId="0" borderId="0" xfId="0" applyFill="1" applyAlignment="1">
      <alignment wrapText="1"/>
    </xf>
    <xf numFmtId="0" fontId="34" fillId="0" borderId="0" xfId="0" applyFont="1" applyFill="1" applyBorder="1" applyAlignment="1">
      <alignment vertical="top"/>
    </xf>
    <xf numFmtId="0" fontId="34" fillId="0" borderId="0" xfId="0" applyFont="1" applyFill="1" applyBorder="1" applyAlignment="1">
      <alignment wrapText="1"/>
    </xf>
    <xf numFmtId="0" fontId="0" fillId="0" borderId="0" xfId="0" applyBorder="1" applyAlignment="1"/>
    <xf numFmtId="0" fontId="3" fillId="2" borderId="16" xfId="0" applyFont="1" applyFill="1" applyBorder="1" applyAlignment="1">
      <alignment vertical="top"/>
    </xf>
    <xf numFmtId="0" fontId="3" fillId="0" borderId="16" xfId="0" applyFont="1" applyFill="1" applyBorder="1" applyAlignment="1">
      <alignment vertical="top" wrapText="1"/>
    </xf>
    <xf numFmtId="0" fontId="34" fillId="0" borderId="16" xfId="0" applyFont="1" applyFill="1" applyBorder="1" applyAlignment="1">
      <alignment wrapText="1"/>
    </xf>
    <xf numFmtId="0" fontId="3" fillId="0" borderId="1" xfId="0" quotePrefix="1" applyNumberFormat="1" applyFont="1" applyBorder="1" applyAlignment="1">
      <alignment vertical="top" wrapText="1"/>
    </xf>
    <xf numFmtId="0" fontId="3" fillId="0" borderId="1" xfId="0" applyFont="1" applyFill="1" applyBorder="1" applyAlignment="1">
      <alignment vertical="top" wrapText="1"/>
    </xf>
    <xf numFmtId="0" fontId="3" fillId="0" borderId="26" xfId="0" quotePrefix="1" applyFont="1" applyBorder="1" applyAlignment="1">
      <alignment vertical="top" wrapText="1"/>
    </xf>
    <xf numFmtId="0" fontId="3" fillId="0" borderId="1" xfId="0" quotePrefix="1" applyFont="1" applyBorder="1" applyAlignment="1">
      <alignment vertical="top" wrapText="1"/>
    </xf>
    <xf numFmtId="0" fontId="36" fillId="2" borderId="26" xfId="0" applyFont="1" applyFill="1" applyBorder="1"/>
    <xf numFmtId="0" fontId="0" fillId="0" borderId="0" xfId="0" applyFont="1"/>
    <xf numFmtId="0" fontId="34" fillId="2" borderId="26" xfId="0" applyFont="1" applyFill="1" applyBorder="1"/>
    <xf numFmtId="0" fontId="34" fillId="0" borderId="26" xfId="0" applyFont="1" applyFill="1" applyBorder="1" applyAlignment="1">
      <alignment vertical="top"/>
    </xf>
    <xf numFmtId="0" fontId="34" fillId="0" borderId="26" xfId="0" applyFont="1" applyFill="1" applyBorder="1"/>
    <xf numFmtId="0" fontId="3" fillId="0" borderId="26" xfId="1" applyFont="1" applyFill="1" applyBorder="1" applyAlignment="1">
      <alignment vertical="top" wrapText="1"/>
    </xf>
    <xf numFmtId="0" fontId="3" fillId="0" borderId="26" xfId="0" applyNumberFormat="1" applyFont="1" applyFill="1" applyBorder="1" applyAlignment="1">
      <alignment vertical="top" wrapText="1"/>
    </xf>
    <xf numFmtId="0" fontId="3" fillId="0" borderId="1" xfId="0" applyNumberFormat="1" applyFont="1" applyFill="1" applyBorder="1" applyAlignment="1">
      <alignment vertical="top" wrapText="1"/>
    </xf>
    <xf numFmtId="0" fontId="3" fillId="2" borderId="1" xfId="0" applyFont="1" applyFill="1" applyBorder="1" applyAlignment="1">
      <alignment vertical="top" wrapText="1"/>
    </xf>
    <xf numFmtId="0" fontId="3" fillId="2" borderId="1" xfId="0" applyNumberFormat="1" applyFont="1" applyFill="1" applyBorder="1" applyAlignment="1">
      <alignment vertical="top" wrapText="1"/>
    </xf>
    <xf numFmtId="0" fontId="3" fillId="0" borderId="26" xfId="3" applyFont="1" applyBorder="1" applyAlignment="1">
      <alignment vertical="top"/>
    </xf>
    <xf numFmtId="0" fontId="3" fillId="0" borderId="26" xfId="3" applyFont="1" applyBorder="1" applyAlignment="1">
      <alignment horizontal="left" vertical="top"/>
    </xf>
    <xf numFmtId="0" fontId="3" fillId="0" borderId="30" xfId="92" applyFont="1" applyFill="1" applyBorder="1" applyAlignment="1">
      <alignment horizontal="left" vertical="top" wrapText="1"/>
    </xf>
    <xf numFmtId="0" fontId="3" fillId="0" borderId="37" xfId="3" applyFont="1" applyBorder="1" applyAlignment="1">
      <alignment horizontal="left" vertical="top"/>
    </xf>
    <xf numFmtId="0" fontId="3" fillId="0" borderId="38" xfId="92" quotePrefix="1" applyFont="1" applyFill="1" applyBorder="1" applyAlignment="1">
      <alignment horizontal="left" vertical="top" wrapText="1"/>
    </xf>
    <xf numFmtId="0" fontId="3" fillId="0" borderId="35" xfId="92" applyFont="1" applyFill="1" applyBorder="1" applyAlignment="1">
      <alignment horizontal="left" vertical="top" wrapText="1"/>
    </xf>
    <xf numFmtId="0" fontId="3" fillId="0" borderId="36" xfId="92" applyFont="1" applyFill="1" applyBorder="1" applyAlignment="1">
      <alignment horizontal="left" vertical="top" wrapText="1"/>
    </xf>
    <xf numFmtId="0" fontId="3" fillId="0" borderId="34" xfId="3" applyFont="1" applyBorder="1" applyAlignment="1">
      <alignment horizontal="left" vertical="top"/>
    </xf>
    <xf numFmtId="0" fontId="3" fillId="0" borderId="34" xfId="3" quotePrefix="1" applyFont="1" applyBorder="1" applyAlignment="1">
      <alignment horizontal="left" vertical="top" wrapText="1"/>
    </xf>
    <xf numFmtId="0" fontId="3" fillId="0" borderId="34" xfId="3" quotePrefix="1" applyFont="1" applyBorder="1" applyAlignment="1">
      <alignment horizontal="left" vertical="top"/>
    </xf>
    <xf numFmtId="0" fontId="3" fillId="0" borderId="34" xfId="3" applyFont="1" applyBorder="1" applyAlignment="1">
      <alignment horizontal="left" vertical="top" wrapText="1"/>
    </xf>
    <xf numFmtId="0" fontId="3" fillId="0" borderId="39" xfId="3" quotePrefix="1" applyFont="1" applyBorder="1" applyAlignment="1">
      <alignment horizontal="left" vertical="top" wrapText="1"/>
    </xf>
    <xf numFmtId="0" fontId="3" fillId="0" borderId="37" xfId="3" applyFont="1" applyBorder="1" applyAlignment="1">
      <alignment horizontal="left" vertical="top" wrapText="1"/>
    </xf>
    <xf numFmtId="0" fontId="3" fillId="0" borderId="34" xfId="3" applyFont="1" applyBorder="1" applyAlignment="1">
      <alignment horizontal="center" vertical="top" wrapText="1"/>
    </xf>
    <xf numFmtId="0" fontId="3" fillId="0" borderId="37" xfId="3" quotePrefix="1" applyFont="1" applyBorder="1" applyAlignment="1">
      <alignment horizontal="left" vertical="top"/>
    </xf>
    <xf numFmtId="0" fontId="3" fillId="0" borderId="30" xfId="3" quotePrefix="1" applyFont="1" applyBorder="1" applyAlignment="1">
      <alignment horizontal="left" vertical="top" wrapText="1"/>
    </xf>
    <xf numFmtId="0" fontId="3" fillId="0" borderId="26" xfId="3" applyFont="1" applyBorder="1" applyAlignment="1">
      <alignment horizontal="left" vertical="top" wrapText="1"/>
    </xf>
    <xf numFmtId="0" fontId="3" fillId="0" borderId="26" xfId="3" quotePrefix="1" applyFont="1" applyBorder="1" applyAlignment="1">
      <alignment horizontal="left" vertical="top" wrapText="1"/>
    </xf>
    <xf numFmtId="0" fontId="35" fillId="0" borderId="26" xfId="0" applyFont="1" applyBorder="1" applyAlignment="1">
      <alignment vertical="top"/>
    </xf>
    <xf numFmtId="0" fontId="3" fillId="0" borderId="26" xfId="3" applyFont="1" applyBorder="1" applyAlignment="1">
      <alignment horizontal="center" vertical="top"/>
    </xf>
    <xf numFmtId="0" fontId="3" fillId="0" borderId="26" xfId="3" quotePrefix="1" applyFont="1" applyBorder="1" applyAlignment="1">
      <alignment horizontal="left" vertical="top"/>
    </xf>
    <xf numFmtId="0" fontId="4" fillId="30" borderId="26" xfId="3" applyFont="1" applyFill="1" applyBorder="1" applyAlignment="1">
      <alignment horizontal="center" vertical="top" wrapText="1"/>
    </xf>
    <xf numFmtId="0" fontId="36" fillId="30" borderId="26" xfId="3" applyNumberFormat="1" applyFont="1" applyFill="1" applyBorder="1" applyAlignment="1">
      <alignment horizontal="center" vertical="top" wrapText="1"/>
    </xf>
    <xf numFmtId="0" fontId="3" fillId="0" borderId="38" xfId="92" applyFont="1" applyFill="1" applyBorder="1" applyAlignment="1">
      <alignment horizontal="left" vertical="top" wrapText="1"/>
    </xf>
    <xf numFmtId="0" fontId="3" fillId="0" borderId="26" xfId="0" applyFont="1" applyBorder="1" applyAlignment="1">
      <alignment vertical="top" wrapText="1"/>
    </xf>
    <xf numFmtId="0" fontId="3" fillId="0" borderId="26" xfId="0" applyNumberFormat="1" applyFont="1" applyBorder="1" applyAlignment="1">
      <alignment vertical="top" wrapText="1"/>
    </xf>
    <xf numFmtId="0" fontId="3" fillId="0" borderId="26" xfId="3" applyFont="1" applyBorder="1" applyAlignment="1">
      <alignment horizontal="center" vertical="top" wrapText="1"/>
    </xf>
    <xf numFmtId="0" fontId="3" fillId="0" borderId="26" xfId="0" applyFont="1" applyFill="1" applyBorder="1" applyAlignment="1">
      <alignment vertical="top" wrapText="1"/>
    </xf>
    <xf numFmtId="0" fontId="3" fillId="0" borderId="26" xfId="0" applyNumberFormat="1" applyFont="1" applyFill="1" applyBorder="1" applyAlignment="1">
      <alignment vertical="top" wrapText="1"/>
    </xf>
    <xf numFmtId="0" fontId="38" fillId="0" borderId="0" xfId="0" applyFont="1" applyAlignment="1">
      <alignment wrapText="1"/>
    </xf>
    <xf numFmtId="49" fontId="14" fillId="0" borderId="0" xfId="3" applyNumberFormat="1" applyFont="1" applyBorder="1" applyAlignment="1">
      <alignment horizontal="center" vertical="top" wrapText="1"/>
    </xf>
    <xf numFmtId="0" fontId="14" fillId="0" borderId="0" xfId="3" applyFont="1" applyBorder="1" applyAlignment="1">
      <alignment vertical="top" wrapText="1"/>
    </xf>
    <xf numFmtId="0" fontId="14" fillId="0" borderId="0" xfId="3" applyFont="1" applyBorder="1" applyAlignment="1">
      <alignment horizontal="center" vertical="top" wrapText="1"/>
    </xf>
    <xf numFmtId="164" fontId="14" fillId="0" borderId="0" xfId="3" applyNumberFormat="1" applyFont="1" applyBorder="1" applyAlignment="1">
      <alignment horizontal="center" vertical="top" wrapText="1"/>
    </xf>
    <xf numFmtId="0" fontId="4" fillId="2" borderId="26" xfId="0" applyFont="1" applyFill="1" applyBorder="1" applyAlignment="1">
      <alignment vertical="top"/>
    </xf>
    <xf numFmtId="0" fontId="3" fillId="2" borderId="26" xfId="0" applyFont="1" applyFill="1" applyBorder="1" applyAlignment="1">
      <alignment vertical="top" wrapText="1"/>
    </xf>
    <xf numFmtId="0" fontId="3" fillId="2" borderId="26" xfId="0" applyNumberFormat="1" applyFont="1" applyFill="1" applyBorder="1" applyAlignment="1">
      <alignment vertical="top" wrapText="1"/>
    </xf>
    <xf numFmtId="0" fontId="3" fillId="31" borderId="26" xfId="1" applyFont="1" applyFill="1" applyBorder="1" applyAlignment="1">
      <alignment vertical="top" wrapText="1"/>
    </xf>
    <xf numFmtId="164" fontId="14" fillId="0" borderId="12" xfId="3" applyNumberFormat="1" applyFont="1" applyBorder="1" applyAlignment="1">
      <alignment horizontal="center" vertical="top" wrapText="1"/>
    </xf>
    <xf numFmtId="0" fontId="36" fillId="2" borderId="26" xfId="0" applyFont="1" applyFill="1" applyBorder="1" applyAlignment="1">
      <alignment vertical="top"/>
    </xf>
    <xf numFmtId="0" fontId="34" fillId="0" borderId="0" xfId="0" applyFont="1"/>
    <xf numFmtId="0" fontId="3" fillId="0" borderId="57" xfId="3" applyFont="1" applyBorder="1" applyAlignment="1">
      <alignment horizontal="center" vertical="top" wrapText="1"/>
    </xf>
    <xf numFmtId="0" fontId="3" fillId="0" borderId="57" xfId="3" quotePrefix="1" applyFont="1" applyBorder="1" applyAlignment="1">
      <alignment horizontal="left" vertical="top"/>
    </xf>
    <xf numFmtId="0" fontId="3" fillId="0" borderId="57" xfId="3" quotePrefix="1" applyFont="1" applyBorder="1" applyAlignment="1">
      <alignment horizontal="left" vertical="top" wrapText="1"/>
    </xf>
    <xf numFmtId="0" fontId="3" fillId="0" borderId="58" xfId="3" quotePrefix="1" applyFont="1" applyBorder="1" applyAlignment="1">
      <alignment horizontal="left" vertical="top" wrapText="1"/>
    </xf>
    <xf numFmtId="0" fontId="3" fillId="0" borderId="57" xfId="3" applyFont="1" applyBorder="1" applyAlignment="1">
      <alignment horizontal="left" vertical="top" wrapText="1"/>
    </xf>
    <xf numFmtId="0" fontId="45" fillId="0" borderId="61" xfId="0" applyFont="1" applyFill="1" applyBorder="1" applyAlignment="1">
      <alignment vertical="top"/>
    </xf>
    <xf numFmtId="0" fontId="0" fillId="0" borderId="26" xfId="0" applyBorder="1" applyAlignment="1">
      <alignment vertical="top" wrapText="1"/>
    </xf>
    <xf numFmtId="0" fontId="0" fillId="0" borderId="26" xfId="0" applyBorder="1"/>
    <xf numFmtId="0" fontId="0" fillId="0" borderId="26" xfId="0" applyBorder="1" applyAlignment="1">
      <alignment wrapText="1"/>
    </xf>
    <xf numFmtId="0" fontId="0" fillId="0" borderId="0" xfId="0" applyFill="1" applyBorder="1"/>
    <xf numFmtId="1" fontId="3" fillId="2" borderId="26" xfId="0" applyNumberFormat="1" applyFont="1" applyFill="1" applyBorder="1" applyAlignment="1">
      <alignment vertical="top" wrapText="1"/>
    </xf>
    <xf numFmtId="1" fontId="3" fillId="0" borderId="61" xfId="0" applyNumberFormat="1" applyFont="1" applyFill="1" applyBorder="1" applyAlignment="1">
      <alignment vertical="top"/>
    </xf>
    <xf numFmtId="0" fontId="3" fillId="0" borderId="61" xfId="0" applyFont="1" applyFill="1" applyBorder="1" applyAlignment="1">
      <alignment vertical="top"/>
    </xf>
    <xf numFmtId="1" fontId="0" fillId="0" borderId="0" xfId="0" applyNumberFormat="1"/>
    <xf numFmtId="0" fontId="0" fillId="0" borderId="0" xfId="0"/>
    <xf numFmtId="0" fontId="3" fillId="0" borderId="26" xfId="0" applyFont="1" applyFill="1" applyBorder="1" applyAlignment="1">
      <alignment vertical="top"/>
    </xf>
    <xf numFmtId="0" fontId="3" fillId="0" borderId="0" xfId="0" applyFont="1" applyFill="1" applyAlignment="1">
      <alignment vertical="top"/>
    </xf>
    <xf numFmtId="0" fontId="3" fillId="0" borderId="26" xfId="0" applyFont="1" applyFill="1" applyBorder="1" applyAlignment="1">
      <alignment vertical="top" wrapText="1"/>
    </xf>
    <xf numFmtId="0" fontId="3" fillId="0" borderId="0" xfId="0" applyFont="1" applyFill="1" applyAlignment="1">
      <alignment vertical="top" wrapText="1"/>
    </xf>
    <xf numFmtId="0" fontId="3" fillId="2" borderId="26" xfId="0" applyNumberFormat="1" applyFont="1" applyFill="1" applyBorder="1" applyAlignment="1">
      <alignment vertical="top" wrapText="1"/>
    </xf>
    <xf numFmtId="0" fontId="3" fillId="2" borderId="26" xfId="0" applyFont="1" applyFill="1" applyBorder="1" applyAlignment="1">
      <alignment vertical="top" wrapText="1"/>
    </xf>
    <xf numFmtId="0" fontId="3" fillId="2" borderId="26" xfId="0" applyFont="1" applyFill="1" applyBorder="1" applyAlignment="1">
      <alignment vertical="top"/>
    </xf>
    <xf numFmtId="0" fontId="3" fillId="32" borderId="26" xfId="0" applyFont="1" applyFill="1" applyBorder="1" applyAlignment="1">
      <alignment vertical="top"/>
    </xf>
    <xf numFmtId="0" fontId="4" fillId="2" borderId="26" xfId="0" applyFont="1" applyFill="1" applyBorder="1" applyAlignment="1">
      <alignment vertical="top" wrapText="1"/>
    </xf>
    <xf numFmtId="0" fontId="0" fillId="33" borderId="26" xfId="0" applyFont="1" applyFill="1" applyBorder="1" applyAlignment="1">
      <alignment vertical="top" wrapText="1"/>
    </xf>
    <xf numFmtId="0" fontId="0" fillId="0" borderId="26" xfId="0" applyFont="1" applyBorder="1" applyAlignment="1">
      <alignment vertical="top" wrapText="1"/>
    </xf>
    <xf numFmtId="0" fontId="0" fillId="33" borderId="26" xfId="0" applyFont="1" applyFill="1" applyBorder="1" applyAlignment="1">
      <alignment vertical="top"/>
    </xf>
    <xf numFmtId="165" fontId="0" fillId="0" borderId="26" xfId="0" applyNumberFormat="1" applyFont="1" applyBorder="1" applyAlignment="1">
      <alignment vertical="top" wrapText="1"/>
    </xf>
    <xf numFmtId="0" fontId="0" fillId="0" borderId="0" xfId="0" applyFill="1"/>
    <xf numFmtId="0" fontId="0" fillId="0" borderId="26" xfId="0" applyBorder="1" applyAlignment="1">
      <alignment horizontal="center"/>
    </xf>
    <xf numFmtId="0" fontId="7" fillId="0" borderId="0" xfId="3" applyFont="1" applyFill="1" applyAlignment="1">
      <alignment horizontal="center" wrapText="1"/>
    </xf>
    <xf numFmtId="0" fontId="5" fillId="0" borderId="0" xfId="3"/>
    <xf numFmtId="0" fontId="46" fillId="2" borderId="0" xfId="3" applyFont="1" applyFill="1" applyAlignment="1">
      <alignment horizontal="center" wrapText="1"/>
    </xf>
    <xf numFmtId="0" fontId="0" fillId="0" borderId="32" xfId="0" applyBorder="1" applyAlignment="1">
      <alignment vertical="center"/>
    </xf>
    <xf numFmtId="0" fontId="0" fillId="0" borderId="28" xfId="0" applyBorder="1" applyAlignment="1">
      <alignment vertical="center"/>
    </xf>
    <xf numFmtId="0" fontId="0" fillId="0" borderId="28" xfId="0" applyBorder="1" applyAlignment="1"/>
    <xf numFmtId="0" fontId="0" fillId="0" borderId="15" xfId="0" applyBorder="1" applyAlignment="1"/>
    <xf numFmtId="0" fontId="36" fillId="0" borderId="0" xfId="0" applyFont="1" applyAlignment="1">
      <alignment wrapText="1"/>
    </xf>
    <xf numFmtId="0" fontId="0" fillId="0" borderId="0" xfId="0" applyAlignment="1">
      <alignment wrapText="1"/>
    </xf>
    <xf numFmtId="0" fontId="36" fillId="0" borderId="0" xfId="0" applyFont="1" applyFill="1" applyAlignment="1">
      <alignment wrapText="1"/>
    </xf>
    <xf numFmtId="0" fontId="0" fillId="0" borderId="0" xfId="0" applyFill="1" applyAlignment="1">
      <alignment wrapText="1"/>
    </xf>
    <xf numFmtId="0" fontId="0" fillId="0" borderId="0" xfId="0" applyAlignment="1"/>
    <xf numFmtId="0" fontId="44" fillId="0" borderId="0" xfId="0" applyFont="1" applyAlignment="1">
      <alignment horizontal="center" vertical="top"/>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43" fillId="0" borderId="29" xfId="3" applyNumberFormat="1" applyFont="1" applyFill="1" applyBorder="1" applyAlignment="1">
      <alignment horizontal="left" vertical="top" wrapText="1"/>
    </xf>
    <xf numFmtId="0" fontId="43" fillId="0" borderId="30" xfId="3" applyNumberFormat="1" applyFont="1" applyFill="1" applyBorder="1" applyAlignment="1">
      <alignment horizontal="left" vertical="top" wrapText="1"/>
    </xf>
    <xf numFmtId="0" fontId="43" fillId="0" borderId="27" xfId="3" applyNumberFormat="1" applyFont="1" applyFill="1" applyBorder="1" applyAlignment="1">
      <alignment horizontal="left" vertical="top" wrapText="1"/>
    </xf>
  </cellXfs>
  <cellStyles count="165">
    <cellStyle name="20% - Accent1 2" xfId="6"/>
    <cellStyle name="20% - Accent1 3" xfId="5"/>
    <cellStyle name="20% - Accent2 2" xfId="8"/>
    <cellStyle name="20% - Accent2 3" xfId="7"/>
    <cellStyle name="20% - Accent3 2" xfId="10"/>
    <cellStyle name="20% - Accent3 3" xfId="9"/>
    <cellStyle name="20% - Accent4 2" xfId="12"/>
    <cellStyle name="20% - Accent4 3" xfId="11"/>
    <cellStyle name="20% - Accent5 2" xfId="14"/>
    <cellStyle name="20% - Accent5 3" xfId="13"/>
    <cellStyle name="20% - Accent6 2" xfId="16"/>
    <cellStyle name="20% - Accent6 3" xfId="15"/>
    <cellStyle name="40% - Accent1 2" xfId="18"/>
    <cellStyle name="40% - Accent1 3" xfId="17"/>
    <cellStyle name="40% - Accent2 2" xfId="20"/>
    <cellStyle name="40% - Accent2 3" xfId="19"/>
    <cellStyle name="40% - Accent3 2" xfId="22"/>
    <cellStyle name="40% - Accent3 3" xfId="21"/>
    <cellStyle name="40% - Accent4 2" xfId="24"/>
    <cellStyle name="40% - Accent4 3" xfId="23"/>
    <cellStyle name="40% - Accent5 2" xfId="26"/>
    <cellStyle name="40% - Accent5 3" xfId="25"/>
    <cellStyle name="40% - Accent6 2" xfId="28"/>
    <cellStyle name="40% - Accent6 3" xfId="27"/>
    <cellStyle name="60% - Accent1 2" xfId="30"/>
    <cellStyle name="60% - Accent1 3" xfId="29"/>
    <cellStyle name="60% - Accent2 2" xfId="32"/>
    <cellStyle name="60% - Accent2 3" xfId="31"/>
    <cellStyle name="60% - Accent3 2" xfId="34"/>
    <cellStyle name="60% - Accent3 3" xfId="33"/>
    <cellStyle name="60% - Accent4 2" xfId="36"/>
    <cellStyle name="60% - Accent4 3" xfId="35"/>
    <cellStyle name="60% - Accent5 2" xfId="38"/>
    <cellStyle name="60% - Accent5 3" xfId="37"/>
    <cellStyle name="60% - Accent6 2" xfId="40"/>
    <cellStyle name="60% - Accent6 3" xfId="39"/>
    <cellStyle name="Accent1 2" xfId="42"/>
    <cellStyle name="Accent1 3" xfId="41"/>
    <cellStyle name="Accent2 2" xfId="44"/>
    <cellStyle name="Accent2 3" xfId="43"/>
    <cellStyle name="Accent3 2" xfId="46"/>
    <cellStyle name="Accent3 3" xfId="45"/>
    <cellStyle name="Accent4 2" xfId="48"/>
    <cellStyle name="Accent4 3" xfId="47"/>
    <cellStyle name="Accent5 2" xfId="50"/>
    <cellStyle name="Accent5 3" xfId="49"/>
    <cellStyle name="Accent6 2" xfId="52"/>
    <cellStyle name="Accent6 3" xfId="51"/>
    <cellStyle name="Bad 2" xfId="54"/>
    <cellStyle name="Bad 3" xfId="53"/>
    <cellStyle name="Calculation 2" xfId="56"/>
    <cellStyle name="Calculation 2 2" xfId="97"/>
    <cellStyle name="Calculation 2 2 2" xfId="132"/>
    <cellStyle name="Calculation 2 2 3" xfId="151"/>
    <cellStyle name="Calculation 2 3" xfId="107"/>
    <cellStyle name="Calculation 2 4" xfId="117"/>
    <cellStyle name="Calculation 2 5" xfId="142"/>
    <cellStyle name="Calculation 3" xfId="55"/>
    <cellStyle name="Calculation 3 2" xfId="96"/>
    <cellStyle name="Calculation 3 2 2" xfId="131"/>
    <cellStyle name="Calculation 3 2 3" xfId="150"/>
    <cellStyle name="Calculation 3 3" xfId="106"/>
    <cellStyle name="Calculation 3 4" xfId="116"/>
    <cellStyle name="Calculation 3 5" xfId="141"/>
    <cellStyle name="Calculation 4" xfId="90"/>
    <cellStyle name="Calculation 4 2" xfId="126"/>
    <cellStyle name="Calculation 4 3" xfId="145"/>
    <cellStyle name="Check Cell 2" xfId="58"/>
    <cellStyle name="Check Cell 3" xfId="57"/>
    <cellStyle name="Explanatory Text" xfId="1" builtinId="53"/>
    <cellStyle name="Explanatory Text 2" xfId="60"/>
    <cellStyle name="Explanatory Text 3" xfId="61"/>
    <cellStyle name="Explanatory Text 4" xfId="59"/>
    <cellStyle name="Good 2" xfId="63"/>
    <cellStyle name="Good 3" xfId="62"/>
    <cellStyle name="Heading 1 2" xfId="65"/>
    <cellStyle name="Heading 1 3" xfId="64"/>
    <cellStyle name="Heading 2 2" xfId="67"/>
    <cellStyle name="Heading 2 3" xfId="66"/>
    <cellStyle name="Heading 3 2" xfId="69"/>
    <cellStyle name="Heading 3 3" xfId="68"/>
    <cellStyle name="Heading 4 2" xfId="71"/>
    <cellStyle name="Heading 4 3" xfId="70"/>
    <cellStyle name="Input 2" xfId="73"/>
    <cellStyle name="Input 2 2" xfId="99"/>
    <cellStyle name="Input 2 2 2" xfId="134"/>
    <cellStyle name="Input 2 2 3" xfId="153"/>
    <cellStyle name="Input 2 3" xfId="109"/>
    <cellStyle name="Input 2 4" xfId="119"/>
    <cellStyle name="Input 2 5" xfId="144"/>
    <cellStyle name="Input 3" xfId="72"/>
    <cellStyle name="Input 3 2" xfId="98"/>
    <cellStyle name="Input 3 2 2" xfId="133"/>
    <cellStyle name="Input 3 2 3" xfId="152"/>
    <cellStyle name="Input 3 3" xfId="108"/>
    <cellStyle name="Input 3 4" xfId="118"/>
    <cellStyle name="Input 3 5" xfId="143"/>
    <cellStyle name="Input 4" xfId="91"/>
    <cellStyle name="Input 4 2" xfId="127"/>
    <cellStyle name="Input 4 3" xfId="146"/>
    <cellStyle name="Linked Cell 2" xfId="75"/>
    <cellStyle name="Linked Cell 3" xfId="74"/>
    <cellStyle name="Neutral 2" xfId="77"/>
    <cellStyle name="Neutral 3" xfId="76"/>
    <cellStyle name="Normal" xfId="0" builtinId="0"/>
    <cellStyle name="Normal 2" xfId="3"/>
    <cellStyle name="Normal 3" xfId="2"/>
    <cellStyle name="Normal 3 2" xfId="78"/>
    <cellStyle name="Normal 4" xfId="4"/>
    <cellStyle name="Normal 4 2" xfId="164"/>
    <cellStyle name="Normal 5" xfId="89"/>
    <cellStyle name="Normal_RV_HI Test CasesUC 010 and UC 015" xfId="92"/>
    <cellStyle name="Note 2" xfId="80"/>
    <cellStyle name="Note 2 2" xfId="101"/>
    <cellStyle name="Note 2 2 2" xfId="136"/>
    <cellStyle name="Note 2 2 3" xfId="155"/>
    <cellStyle name="Note 2 3" xfId="111"/>
    <cellStyle name="Note 2 4" xfId="121"/>
    <cellStyle name="Note 3" xfId="79"/>
    <cellStyle name="Note 3 2" xfId="100"/>
    <cellStyle name="Note 3 2 2" xfId="135"/>
    <cellStyle name="Note 3 2 3" xfId="154"/>
    <cellStyle name="Note 3 3" xfId="110"/>
    <cellStyle name="Note 3 4" xfId="120"/>
    <cellStyle name="Note 4" xfId="93"/>
    <cellStyle name="Note 4 2" xfId="128"/>
    <cellStyle name="Note 4 3" xfId="147"/>
    <cellStyle name="Output 2" xfId="82"/>
    <cellStyle name="Output 2 2" xfId="103"/>
    <cellStyle name="Output 2 2 2" xfId="138"/>
    <cellStyle name="Output 2 2 3" xfId="157"/>
    <cellStyle name="Output 2 3" xfId="113"/>
    <cellStyle name="Output 2 4" xfId="123"/>
    <cellStyle name="Output 2 5" xfId="161"/>
    <cellStyle name="Output 3" xfId="81"/>
    <cellStyle name="Output 3 2" xfId="102"/>
    <cellStyle name="Output 3 2 2" xfId="137"/>
    <cellStyle name="Output 3 2 3" xfId="156"/>
    <cellStyle name="Output 3 3" xfId="112"/>
    <cellStyle name="Output 3 4" xfId="122"/>
    <cellStyle name="Output 3 5" xfId="160"/>
    <cellStyle name="Output 4" xfId="94"/>
    <cellStyle name="Output 4 2" xfId="129"/>
    <cellStyle name="Output 4 3" xfId="148"/>
    <cellStyle name="Title 2" xfId="84"/>
    <cellStyle name="Title 3" xfId="83"/>
    <cellStyle name="Total 2" xfId="86"/>
    <cellStyle name="Total 2 2" xfId="105"/>
    <cellStyle name="Total 2 2 2" xfId="140"/>
    <cellStyle name="Total 2 2 3" xfId="159"/>
    <cellStyle name="Total 2 3" xfId="115"/>
    <cellStyle name="Total 2 4" xfId="125"/>
    <cellStyle name="Total 2 5" xfId="163"/>
    <cellStyle name="Total 3" xfId="85"/>
    <cellStyle name="Total 3 2" xfId="104"/>
    <cellStyle name="Total 3 2 2" xfId="139"/>
    <cellStyle name="Total 3 2 3" xfId="158"/>
    <cellStyle name="Total 3 3" xfId="114"/>
    <cellStyle name="Total 3 4" xfId="124"/>
    <cellStyle name="Total 3 5" xfId="162"/>
    <cellStyle name="Total 4" xfId="95"/>
    <cellStyle name="Total 4 2" xfId="130"/>
    <cellStyle name="Total 4 3" xfId="149"/>
    <cellStyle name="Warning Text 2" xfId="88"/>
    <cellStyle name="Warning Text 3" xfId="87"/>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5"/>
  <sheetViews>
    <sheetView tabSelected="1" topLeftCell="A6" workbookViewId="0">
      <selection activeCell="C13" sqref="C13"/>
    </sheetView>
  </sheetViews>
  <sheetFormatPr defaultRowHeight="15" x14ac:dyDescent="0.25"/>
  <cols>
    <col min="1" max="1" width="9.140625" style="14"/>
    <col min="2" max="2" width="32" customWidth="1"/>
    <col min="3" max="3" width="27.5703125" customWidth="1"/>
    <col min="4" max="4" width="42.7109375" customWidth="1"/>
    <col min="5" max="5" width="22" customWidth="1"/>
  </cols>
  <sheetData>
    <row r="1" spans="1:6" ht="18" x14ac:dyDescent="0.25">
      <c r="C1" s="18"/>
      <c r="D1" s="17"/>
      <c r="E1" s="17"/>
    </row>
    <row r="2" spans="1:6" x14ac:dyDescent="0.25">
      <c r="C2" s="19"/>
      <c r="D2" s="19"/>
      <c r="E2" s="20"/>
    </row>
    <row r="3" spans="1:6" s="85" customFormat="1" x14ac:dyDescent="0.25">
      <c r="C3" s="19"/>
      <c r="D3" s="19"/>
      <c r="E3" s="20"/>
    </row>
    <row r="4" spans="1:6" s="85" customFormat="1" x14ac:dyDescent="0.25">
      <c r="C4" s="19"/>
      <c r="D4" s="19"/>
      <c r="E4" s="20"/>
    </row>
    <row r="5" spans="1:6" x14ac:dyDescent="0.25">
      <c r="C5" s="21"/>
      <c r="D5" s="21"/>
      <c r="E5" s="17"/>
    </row>
    <row r="6" spans="1:6" ht="87.75" x14ac:dyDescent="1.05">
      <c r="C6" s="22"/>
      <c r="D6" s="23" t="s">
        <v>9</v>
      </c>
      <c r="E6" s="17"/>
    </row>
    <row r="7" spans="1:6" ht="22.5" x14ac:dyDescent="0.3">
      <c r="C7" s="22"/>
      <c r="D7" s="24" t="s">
        <v>883</v>
      </c>
      <c r="E7" s="17"/>
    </row>
    <row r="8" spans="1:6" ht="18" x14ac:dyDescent="0.25">
      <c r="C8" s="22"/>
      <c r="D8" s="25"/>
      <c r="E8" s="17"/>
    </row>
    <row r="9" spans="1:6" ht="18" x14ac:dyDescent="0.25">
      <c r="C9" s="22"/>
      <c r="D9" s="25" t="s">
        <v>882</v>
      </c>
      <c r="E9" s="17"/>
    </row>
    <row r="10" spans="1:6" ht="18" x14ac:dyDescent="0.25">
      <c r="C10" s="22"/>
      <c r="D10" s="25"/>
      <c r="E10" s="17"/>
    </row>
    <row r="11" spans="1:6" s="85" customFormat="1" ht="15.75" x14ac:dyDescent="0.25">
      <c r="C11" s="22"/>
      <c r="D11" s="128" t="s">
        <v>1134</v>
      </c>
      <c r="E11" s="28"/>
    </row>
    <row r="12" spans="1:6" s="213" customFormat="1" ht="15.75" x14ac:dyDescent="0.25">
      <c r="C12" s="22"/>
      <c r="D12" s="128"/>
      <c r="E12" s="230"/>
    </row>
    <row r="13" spans="1:6" s="213" customFormat="1" ht="15.75" x14ac:dyDescent="0.25">
      <c r="C13" s="22"/>
      <c r="D13" s="128" t="s">
        <v>1167</v>
      </c>
      <c r="E13" s="230"/>
    </row>
    <row r="14" spans="1:6" s="213" customFormat="1" ht="15.75" x14ac:dyDescent="0.25">
      <c r="C14" s="22"/>
      <c r="D14" s="128"/>
      <c r="E14" s="28"/>
    </row>
    <row r="15" spans="1:6" s="213" customFormat="1" ht="6.75" customHeight="1" x14ac:dyDescent="0.25">
      <c r="B15" s="230"/>
      <c r="C15" s="231" t="s">
        <v>1166</v>
      </c>
      <c r="D15" s="231"/>
      <c r="E15" s="231"/>
      <c r="F15" s="28"/>
    </row>
    <row r="16" spans="1:6" s="85" customFormat="1" ht="27.75" customHeight="1" x14ac:dyDescent="0.25">
      <c r="A16" s="213"/>
      <c r="B16" s="230"/>
      <c r="C16" s="231"/>
      <c r="D16" s="231"/>
      <c r="E16" s="231"/>
      <c r="F16" s="28"/>
    </row>
    <row r="17" spans="1:5" s="213" customFormat="1" ht="18" x14ac:dyDescent="0.25">
      <c r="A17" s="230"/>
      <c r="B17" s="229"/>
      <c r="C17" s="229"/>
      <c r="D17" s="229"/>
      <c r="E17" s="230"/>
    </row>
    <row r="19" spans="1:5" ht="18" x14ac:dyDescent="0.25">
      <c r="C19" s="27" t="s">
        <v>11</v>
      </c>
      <c r="D19" s="28"/>
      <c r="E19" s="28"/>
    </row>
    <row r="20" spans="1:5" ht="15.75" thickBot="1" x14ac:dyDescent="0.3">
      <c r="C20" s="26" t="s">
        <v>12</v>
      </c>
      <c r="D20" s="26"/>
      <c r="E20" s="26"/>
    </row>
    <row r="21" spans="1:5" ht="15.75" thickTop="1" x14ac:dyDescent="0.25">
      <c r="C21" s="38" t="s">
        <v>13</v>
      </c>
      <c r="D21" s="38" t="s">
        <v>14</v>
      </c>
      <c r="E21" s="38" t="s">
        <v>10</v>
      </c>
    </row>
    <row r="22" spans="1:5" x14ac:dyDescent="0.25">
      <c r="C22" s="39" t="s">
        <v>418</v>
      </c>
      <c r="D22" s="191">
        <v>40877</v>
      </c>
      <c r="E22" s="188" t="s">
        <v>1048</v>
      </c>
    </row>
    <row r="23" spans="1:5" x14ac:dyDescent="0.25">
      <c r="C23" s="39" t="s">
        <v>634</v>
      </c>
      <c r="D23" s="191">
        <v>40877</v>
      </c>
      <c r="E23" s="188" t="s">
        <v>1048</v>
      </c>
    </row>
    <row r="24" spans="1:5" ht="42.75" customHeight="1" x14ac:dyDescent="0.25">
      <c r="C24" s="189" t="s">
        <v>1047</v>
      </c>
      <c r="D24" s="191">
        <v>40926</v>
      </c>
      <c r="E24" s="190">
        <v>1.1000000000000001</v>
      </c>
    </row>
    <row r="25" spans="1:5" ht="39" thickBot="1" x14ac:dyDescent="0.3">
      <c r="C25" s="40" t="s">
        <v>1096</v>
      </c>
      <c r="D25" s="196">
        <v>40982</v>
      </c>
      <c r="E25" s="41">
        <v>1.1000000000000001</v>
      </c>
    </row>
  </sheetData>
  <mergeCells count="1">
    <mergeCell ref="C15:E16"/>
  </mergeCells>
  <pageMargins left="0.7" right="0.7" top="0.75" bottom="0.75" header="0.3" footer="0.3"/>
  <pageSetup paperSize="9" orientation="landscape" r:id="rId1"/>
  <ignoredErrors>
    <ignoredError sqref="E22:E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89"/>
  <sheetViews>
    <sheetView topLeftCell="C1" zoomScaleNormal="100" zoomScaleSheetLayoutView="100" workbookViewId="0">
      <selection activeCell="E8" sqref="E8"/>
    </sheetView>
  </sheetViews>
  <sheetFormatPr defaultRowHeight="15" x14ac:dyDescent="0.25"/>
  <cols>
    <col min="1" max="1" width="9.140625" style="1"/>
    <col min="2" max="2" width="19.7109375" style="1" customWidth="1"/>
    <col min="3" max="3" width="62" style="2" customWidth="1"/>
    <col min="4" max="4" width="20.28515625" style="1" customWidth="1"/>
    <col min="5" max="5" width="17.140625" style="1" customWidth="1"/>
    <col min="6" max="6" width="42.42578125" style="1" customWidth="1"/>
    <col min="7" max="7" width="30.7109375" style="1" customWidth="1"/>
    <col min="8" max="8" width="61.28515625" style="1" customWidth="1"/>
    <col min="9" max="9" width="18.42578125" style="86" bestFit="1" customWidth="1"/>
    <col min="10" max="10" width="57.140625" style="86" customWidth="1"/>
    <col min="11" max="11" width="13.7109375" style="213" hidden="1" customWidth="1"/>
  </cols>
  <sheetData>
    <row r="1" spans="1:11" x14ac:dyDescent="0.25">
      <c r="B1" s="15" t="s">
        <v>599</v>
      </c>
      <c r="C1" s="16" t="s">
        <v>851</v>
      </c>
      <c r="I1" s="148" t="s">
        <v>1074</v>
      </c>
      <c r="J1" s="103" t="str">
        <f>IF('Test Summary Report'!C7="","",'Test Summary Report'!C7)</f>
        <v/>
      </c>
      <c r="K1" s="215"/>
    </row>
    <row r="2" spans="1:11" x14ac:dyDescent="0.25">
      <c r="B2" s="15" t="s">
        <v>600</v>
      </c>
      <c r="C2" s="59" t="s">
        <v>854</v>
      </c>
      <c r="I2" s="148" t="s">
        <v>1075</v>
      </c>
      <c r="J2" s="103" t="str">
        <f>IF('Test Summary Report'!C8="","",'Test Summary Report'!C8)</f>
        <v/>
      </c>
      <c r="K2" s="215"/>
    </row>
    <row r="3" spans="1:11" x14ac:dyDescent="0.25">
      <c r="B3" s="15" t="s">
        <v>0</v>
      </c>
      <c r="C3" s="59" t="s">
        <v>604</v>
      </c>
      <c r="I3" s="148" t="s">
        <v>1077</v>
      </c>
      <c r="J3" s="103" t="str">
        <f>IF('Test Summary Report'!C6="","",'Test Summary Report'!C6)</f>
        <v/>
      </c>
      <c r="K3" s="215"/>
    </row>
    <row r="4" spans="1:11" ht="22.5" x14ac:dyDescent="0.25">
      <c r="B4" s="15" t="s">
        <v>1</v>
      </c>
      <c r="C4" s="59" t="s">
        <v>1063</v>
      </c>
      <c r="I4" s="192" t="s">
        <v>1078</v>
      </c>
      <c r="J4" s="103" t="str">
        <f>IF('Test Summary Report'!C12="","",'Test Summary Report'!C12)</f>
        <v/>
      </c>
      <c r="K4" s="215"/>
    </row>
    <row r="5" spans="1:11" ht="45" x14ac:dyDescent="0.25">
      <c r="B5" s="15" t="s">
        <v>2</v>
      </c>
      <c r="C5" s="49" t="s">
        <v>1072</v>
      </c>
      <c r="D5" s="243"/>
      <c r="E5" s="244"/>
      <c r="I5" s="197" t="s">
        <v>1076</v>
      </c>
      <c r="J5" s="103" t="str">
        <f>IF('Test Summary Report'!C11="","",'Test Summary Report'!C11)</f>
        <v/>
      </c>
      <c r="K5" s="215"/>
    </row>
    <row r="6" spans="1:11" ht="24" customHeight="1" x14ac:dyDescent="0.25">
      <c r="A6" s="4"/>
      <c r="B6" s="5" t="s">
        <v>3</v>
      </c>
      <c r="C6" s="52" t="s">
        <v>1050</v>
      </c>
      <c r="D6" s="51" t="s">
        <v>1052</v>
      </c>
      <c r="E6" s="6" t="s">
        <v>4</v>
      </c>
      <c r="F6" s="6" t="s">
        <v>5</v>
      </c>
      <c r="G6" s="6" t="s">
        <v>6</v>
      </c>
      <c r="H6" s="6" t="s">
        <v>7</v>
      </c>
      <c r="I6" s="130" t="s">
        <v>1049</v>
      </c>
      <c r="J6" s="130" t="s">
        <v>924</v>
      </c>
      <c r="K6" s="222" t="s">
        <v>1119</v>
      </c>
    </row>
    <row r="7" spans="1:11" s="1" customFormat="1" ht="11.25" x14ac:dyDescent="0.25">
      <c r="B7" s="9" t="s">
        <v>22</v>
      </c>
      <c r="C7" s="10"/>
      <c r="D7" s="9"/>
      <c r="E7" s="9"/>
      <c r="F7" s="9"/>
      <c r="G7" s="9"/>
      <c r="H7" s="9"/>
      <c r="I7" s="131"/>
      <c r="J7" s="89"/>
      <c r="K7" s="221"/>
    </row>
    <row r="8" spans="1:11" s="7" customFormat="1" ht="78.75" x14ac:dyDescent="0.25">
      <c r="B8" s="57" t="s">
        <v>520</v>
      </c>
      <c r="C8" s="13" t="s">
        <v>635</v>
      </c>
      <c r="D8" s="12" t="s">
        <v>78</v>
      </c>
      <c r="E8" s="8" t="s">
        <v>8</v>
      </c>
      <c r="F8" s="13" t="s">
        <v>870</v>
      </c>
      <c r="G8" s="145" t="s">
        <v>947</v>
      </c>
      <c r="H8" s="61" t="s">
        <v>871</v>
      </c>
      <c r="I8" s="183" t="s">
        <v>288</v>
      </c>
      <c r="J8" s="182"/>
      <c r="K8" s="214">
        <f>IF(I8="TBD",1,IF(I8="Fail",1,IF(I8="",1,0)))</f>
        <v>0</v>
      </c>
    </row>
    <row r="9" spans="1:11" s="7" customFormat="1" ht="56.25" x14ac:dyDescent="0.25">
      <c r="B9" s="57" t="s">
        <v>521</v>
      </c>
      <c r="C9" s="13" t="s">
        <v>88</v>
      </c>
      <c r="D9" s="12" t="s">
        <v>79</v>
      </c>
      <c r="E9" s="8" t="s">
        <v>8</v>
      </c>
      <c r="F9" s="13" t="s">
        <v>669</v>
      </c>
      <c r="G9" s="145" t="s">
        <v>947</v>
      </c>
      <c r="H9" s="60" t="s">
        <v>670</v>
      </c>
      <c r="I9" s="183" t="s">
        <v>288</v>
      </c>
      <c r="J9" s="182"/>
      <c r="K9" s="214">
        <f>IF(I9="TBD",1,IF(I9="Fail",1,IF(I9="",1,0)))</f>
        <v>0</v>
      </c>
    </row>
    <row r="10" spans="1:11" s="7" customFormat="1" ht="78.75" x14ac:dyDescent="0.25">
      <c r="B10" s="57" t="s">
        <v>522</v>
      </c>
      <c r="C10" s="13" t="s">
        <v>136</v>
      </c>
      <c r="D10" s="42" t="s">
        <v>114</v>
      </c>
      <c r="E10" s="8" t="s">
        <v>8</v>
      </c>
      <c r="F10" s="13" t="s">
        <v>671</v>
      </c>
      <c r="G10" s="145" t="s">
        <v>947</v>
      </c>
      <c r="H10" s="60" t="s">
        <v>672</v>
      </c>
      <c r="I10" s="183" t="s">
        <v>288</v>
      </c>
      <c r="J10" s="182"/>
      <c r="K10" s="214">
        <f>IF(I10="TBD",1,IF(I10="Fail",1,IF(I10="",1,0)))</f>
        <v>0</v>
      </c>
    </row>
    <row r="11" spans="1:11" s="7" customFormat="1" ht="71.25" customHeight="1" x14ac:dyDescent="0.25">
      <c r="B11" s="57" t="s">
        <v>523</v>
      </c>
      <c r="C11" s="13" t="s">
        <v>191</v>
      </c>
      <c r="D11" s="42" t="s">
        <v>172</v>
      </c>
      <c r="E11" s="8" t="s">
        <v>8</v>
      </c>
      <c r="F11" s="13" t="s">
        <v>673</v>
      </c>
      <c r="G11" s="145" t="s">
        <v>947</v>
      </c>
      <c r="H11" s="60" t="s">
        <v>674</v>
      </c>
      <c r="I11" s="183" t="s">
        <v>288</v>
      </c>
      <c r="J11" s="182"/>
      <c r="K11" s="214">
        <f>IF(I11="TBD",1,IF(I11="Fail",1,IF(I11="",1,0)))</f>
        <v>0</v>
      </c>
    </row>
    <row r="12" spans="1:11" s="7" customFormat="1" ht="49.5" customHeight="1" x14ac:dyDescent="0.25">
      <c r="B12" s="57" t="s">
        <v>524</v>
      </c>
      <c r="C12" s="13" t="s">
        <v>211</v>
      </c>
      <c r="D12" s="42" t="s">
        <v>210</v>
      </c>
      <c r="E12" s="8" t="s">
        <v>8</v>
      </c>
      <c r="F12" s="13" t="s">
        <v>675</v>
      </c>
      <c r="G12" s="145" t="s">
        <v>947</v>
      </c>
      <c r="H12" s="60" t="s">
        <v>676</v>
      </c>
      <c r="I12" s="183" t="s">
        <v>288</v>
      </c>
      <c r="J12" s="182"/>
      <c r="K12" s="214">
        <f>IF(I12="TBD",1,IF(I12="Fail",1,IF(I12="",1,0)))</f>
        <v>0</v>
      </c>
    </row>
    <row r="13" spans="1:11" s="1" customFormat="1" ht="11.25" x14ac:dyDescent="0.25">
      <c r="B13" s="9" t="s">
        <v>23</v>
      </c>
      <c r="C13" s="10"/>
      <c r="D13" s="9"/>
      <c r="E13" s="9"/>
      <c r="F13" s="9"/>
      <c r="G13" s="9"/>
      <c r="H13" s="56"/>
      <c r="I13" s="135"/>
      <c r="J13" s="90"/>
      <c r="K13" s="90"/>
    </row>
    <row r="14" spans="1:11" s="1" customFormat="1" ht="11.25" x14ac:dyDescent="0.25">
      <c r="B14" s="9" t="s">
        <v>265</v>
      </c>
      <c r="C14" s="10"/>
      <c r="D14" s="9"/>
      <c r="E14" s="9"/>
      <c r="F14" s="9"/>
      <c r="G14" s="9"/>
      <c r="H14" s="56"/>
      <c r="I14" s="135"/>
      <c r="J14" s="90"/>
      <c r="K14" s="90"/>
    </row>
    <row r="15" spans="1:11" s="7" customFormat="1" ht="33.75" x14ac:dyDescent="0.25">
      <c r="B15" s="57" t="s">
        <v>525</v>
      </c>
      <c r="C15" s="13" t="s">
        <v>874</v>
      </c>
      <c r="D15" s="12" t="s">
        <v>80</v>
      </c>
      <c r="E15" s="8" t="s">
        <v>8</v>
      </c>
      <c r="F15" s="13" t="s">
        <v>875</v>
      </c>
      <c r="G15" s="145" t="s">
        <v>947</v>
      </c>
      <c r="H15" s="60" t="s">
        <v>677</v>
      </c>
      <c r="I15" s="183" t="s">
        <v>288</v>
      </c>
      <c r="J15" s="182"/>
      <c r="K15" s="214">
        <f t="shared" ref="K15:K32" si="0">IF(I15="TBD",1,IF(I15="Fail",1,IF(I15="",1,0)))</f>
        <v>0</v>
      </c>
    </row>
    <row r="16" spans="1:11" s="7" customFormat="1" ht="98.25" customHeight="1" x14ac:dyDescent="0.25">
      <c r="B16" s="57" t="s">
        <v>526</v>
      </c>
      <c r="C16" s="13" t="s">
        <v>622</v>
      </c>
      <c r="D16" s="12" t="s">
        <v>81</v>
      </c>
      <c r="E16" s="8" t="s">
        <v>8</v>
      </c>
      <c r="F16" s="13" t="s">
        <v>679</v>
      </c>
      <c r="G16" s="145" t="s">
        <v>947</v>
      </c>
      <c r="H16" s="60" t="s">
        <v>678</v>
      </c>
      <c r="I16" s="183" t="s">
        <v>288</v>
      </c>
      <c r="J16" s="182"/>
      <c r="K16" s="214">
        <f t="shared" si="0"/>
        <v>0</v>
      </c>
    </row>
    <row r="17" spans="2:11" s="7" customFormat="1" ht="34.5" customHeight="1" x14ac:dyDescent="0.25">
      <c r="B17" s="57" t="s">
        <v>527</v>
      </c>
      <c r="C17" s="13" t="s">
        <v>89</v>
      </c>
      <c r="D17" s="12" t="s">
        <v>82</v>
      </c>
      <c r="E17" s="8" t="s">
        <v>8</v>
      </c>
      <c r="F17" s="13" t="s">
        <v>681</v>
      </c>
      <c r="G17" s="145" t="s">
        <v>947</v>
      </c>
      <c r="H17" s="60" t="s">
        <v>680</v>
      </c>
      <c r="I17" s="183" t="s">
        <v>288</v>
      </c>
      <c r="J17" s="182"/>
      <c r="K17" s="214">
        <f t="shared" si="0"/>
        <v>0</v>
      </c>
    </row>
    <row r="18" spans="2:11" s="7" customFormat="1" ht="112.5" x14ac:dyDescent="0.25">
      <c r="B18" s="57" t="s">
        <v>528</v>
      </c>
      <c r="C18" s="13" t="s">
        <v>623</v>
      </c>
      <c r="D18" s="12" t="s">
        <v>83</v>
      </c>
      <c r="E18" s="8" t="s">
        <v>8</v>
      </c>
      <c r="F18" s="13" t="s">
        <v>683</v>
      </c>
      <c r="G18" s="145" t="s">
        <v>947</v>
      </c>
      <c r="H18" s="60" t="s">
        <v>682</v>
      </c>
      <c r="I18" s="183" t="s">
        <v>288</v>
      </c>
      <c r="J18" s="182"/>
      <c r="K18" s="214">
        <f t="shared" si="0"/>
        <v>0</v>
      </c>
    </row>
    <row r="19" spans="2:11" s="7" customFormat="1" ht="78.75" x14ac:dyDescent="0.25">
      <c r="B19" s="57" t="s">
        <v>529</v>
      </c>
      <c r="C19" s="13" t="s">
        <v>90</v>
      </c>
      <c r="D19" s="12" t="s">
        <v>84</v>
      </c>
      <c r="E19" s="8" t="s">
        <v>593</v>
      </c>
      <c r="F19" s="13" t="s">
        <v>685</v>
      </c>
      <c r="G19" s="145" t="s">
        <v>947</v>
      </c>
      <c r="H19" s="60" t="s">
        <v>684</v>
      </c>
      <c r="I19" s="183" t="s">
        <v>288</v>
      </c>
      <c r="J19" s="182"/>
      <c r="K19" s="214">
        <f t="shared" si="0"/>
        <v>0</v>
      </c>
    </row>
    <row r="20" spans="2:11" s="7" customFormat="1" ht="78.75" x14ac:dyDescent="0.25">
      <c r="B20" s="57" t="s">
        <v>530</v>
      </c>
      <c r="C20" s="13" t="s">
        <v>91</v>
      </c>
      <c r="D20" s="12" t="s">
        <v>85</v>
      </c>
      <c r="E20" s="8" t="s">
        <v>593</v>
      </c>
      <c r="F20" s="13" t="s">
        <v>686</v>
      </c>
      <c r="G20" s="145" t="s">
        <v>947</v>
      </c>
      <c r="H20" s="60" t="s">
        <v>687</v>
      </c>
      <c r="I20" s="183" t="s">
        <v>288</v>
      </c>
      <c r="J20" s="182"/>
      <c r="K20" s="214">
        <f t="shared" si="0"/>
        <v>0</v>
      </c>
    </row>
    <row r="21" spans="2:11" s="7" customFormat="1" ht="123.75" x14ac:dyDescent="0.25">
      <c r="B21" s="57" t="s">
        <v>531</v>
      </c>
      <c r="C21" s="13" t="s">
        <v>624</v>
      </c>
      <c r="D21" s="42" t="s">
        <v>92</v>
      </c>
      <c r="E21" s="8" t="s">
        <v>8</v>
      </c>
      <c r="F21" s="13" t="s">
        <v>689</v>
      </c>
      <c r="G21" s="145" t="s">
        <v>947</v>
      </c>
      <c r="H21" s="60" t="s">
        <v>688</v>
      </c>
      <c r="I21" s="183" t="s">
        <v>288</v>
      </c>
      <c r="J21" s="182"/>
      <c r="K21" s="214">
        <f t="shared" si="0"/>
        <v>0</v>
      </c>
    </row>
    <row r="22" spans="2:11" s="7" customFormat="1" ht="107.25" customHeight="1" x14ac:dyDescent="0.25">
      <c r="B22" s="57" t="s">
        <v>532</v>
      </c>
      <c r="C22" s="13" t="s">
        <v>104</v>
      </c>
      <c r="D22" s="42" t="s">
        <v>93</v>
      </c>
      <c r="E22" s="8" t="s">
        <v>593</v>
      </c>
      <c r="F22" s="13" t="s">
        <v>690</v>
      </c>
      <c r="G22" s="145" t="s">
        <v>947</v>
      </c>
      <c r="H22" s="60" t="s">
        <v>691</v>
      </c>
      <c r="I22" s="183" t="s">
        <v>288</v>
      </c>
      <c r="J22" s="182"/>
      <c r="K22" s="214">
        <f t="shared" si="0"/>
        <v>0</v>
      </c>
    </row>
    <row r="23" spans="2:11" s="7" customFormat="1" ht="112.5" x14ac:dyDescent="0.25">
      <c r="B23" s="57" t="s">
        <v>533</v>
      </c>
      <c r="C23" s="13" t="s">
        <v>105</v>
      </c>
      <c r="D23" s="42" t="s">
        <v>94</v>
      </c>
      <c r="E23" s="8" t="s">
        <v>593</v>
      </c>
      <c r="F23" s="13" t="s">
        <v>692</v>
      </c>
      <c r="G23" s="145" t="s">
        <v>947</v>
      </c>
      <c r="H23" s="60" t="s">
        <v>693</v>
      </c>
      <c r="I23" s="183" t="s">
        <v>288</v>
      </c>
      <c r="J23" s="182"/>
      <c r="K23" s="214">
        <f t="shared" si="0"/>
        <v>0</v>
      </c>
    </row>
    <row r="24" spans="2:11" s="7" customFormat="1" ht="146.25" x14ac:dyDescent="0.25">
      <c r="B24" s="57" t="s">
        <v>534</v>
      </c>
      <c r="C24" s="13" t="s">
        <v>625</v>
      </c>
      <c r="D24" s="42" t="s">
        <v>95</v>
      </c>
      <c r="E24" s="8" t="s">
        <v>8</v>
      </c>
      <c r="F24" s="13" t="s">
        <v>695</v>
      </c>
      <c r="G24" s="145" t="s">
        <v>947</v>
      </c>
      <c r="H24" s="60" t="s">
        <v>694</v>
      </c>
      <c r="I24" s="183" t="s">
        <v>288</v>
      </c>
      <c r="J24" s="182"/>
      <c r="K24" s="214">
        <f t="shared" si="0"/>
        <v>0</v>
      </c>
    </row>
    <row r="25" spans="2:11" s="7" customFormat="1" ht="33.75" x14ac:dyDescent="0.25">
      <c r="B25" s="57" t="s">
        <v>535</v>
      </c>
      <c r="C25" s="13" t="s">
        <v>106</v>
      </c>
      <c r="D25" s="42" t="s">
        <v>96</v>
      </c>
      <c r="E25" s="8" t="s">
        <v>8</v>
      </c>
      <c r="F25" s="13" t="s">
        <v>696</v>
      </c>
      <c r="G25" s="145" t="s">
        <v>947</v>
      </c>
      <c r="H25" s="60" t="s">
        <v>697</v>
      </c>
      <c r="I25" s="183" t="s">
        <v>288</v>
      </c>
      <c r="J25" s="182"/>
      <c r="K25" s="214">
        <f t="shared" si="0"/>
        <v>0</v>
      </c>
    </row>
    <row r="26" spans="2:11" s="7" customFormat="1" ht="45" x14ac:dyDescent="0.25">
      <c r="B26" s="57" t="s">
        <v>536</v>
      </c>
      <c r="C26" s="13" t="s">
        <v>107</v>
      </c>
      <c r="D26" s="42" t="s">
        <v>97</v>
      </c>
      <c r="E26" s="8" t="s">
        <v>8</v>
      </c>
      <c r="F26" s="13" t="s">
        <v>700</v>
      </c>
      <c r="G26" s="145" t="s">
        <v>947</v>
      </c>
      <c r="H26" s="60" t="s">
        <v>698</v>
      </c>
      <c r="I26" s="183" t="s">
        <v>288</v>
      </c>
      <c r="J26" s="182"/>
      <c r="K26" s="214">
        <f t="shared" si="0"/>
        <v>0</v>
      </c>
    </row>
    <row r="27" spans="2:11" s="7" customFormat="1" ht="33.75" x14ac:dyDescent="0.25">
      <c r="B27" s="57" t="s">
        <v>537</v>
      </c>
      <c r="C27" s="13" t="s">
        <v>108</v>
      </c>
      <c r="D27" s="42" t="s">
        <v>98</v>
      </c>
      <c r="E27" s="8" t="s">
        <v>8</v>
      </c>
      <c r="F27" s="13" t="s">
        <v>701</v>
      </c>
      <c r="G27" s="145" t="s">
        <v>947</v>
      </c>
      <c r="H27" s="60" t="s">
        <v>699</v>
      </c>
      <c r="I27" s="183" t="s">
        <v>288</v>
      </c>
      <c r="J27" s="182"/>
      <c r="K27" s="214">
        <f t="shared" si="0"/>
        <v>0</v>
      </c>
    </row>
    <row r="28" spans="2:11" s="7" customFormat="1" ht="36" customHeight="1" x14ac:dyDescent="0.25">
      <c r="B28" s="57" t="s">
        <v>538</v>
      </c>
      <c r="C28" s="13" t="s">
        <v>109</v>
      </c>
      <c r="D28" s="42" t="s">
        <v>99</v>
      </c>
      <c r="E28" s="8" t="s">
        <v>8</v>
      </c>
      <c r="F28" s="13" t="s">
        <v>702</v>
      </c>
      <c r="G28" s="145" t="s">
        <v>947</v>
      </c>
      <c r="H28" s="60" t="s">
        <v>703</v>
      </c>
      <c r="I28" s="183" t="s">
        <v>288</v>
      </c>
      <c r="J28" s="182"/>
      <c r="K28" s="214">
        <f t="shared" si="0"/>
        <v>0</v>
      </c>
    </row>
    <row r="29" spans="2:11" s="7" customFormat="1" ht="33.75" x14ac:dyDescent="0.25">
      <c r="B29" s="57" t="s">
        <v>539</v>
      </c>
      <c r="C29" s="13" t="s">
        <v>110</v>
      </c>
      <c r="D29" s="42" t="s">
        <v>100</v>
      </c>
      <c r="E29" s="8" t="s">
        <v>8</v>
      </c>
      <c r="F29" s="13" t="s">
        <v>706</v>
      </c>
      <c r="G29" s="145" t="s">
        <v>947</v>
      </c>
      <c r="H29" s="60" t="s">
        <v>704</v>
      </c>
      <c r="I29" s="183" t="s">
        <v>288</v>
      </c>
      <c r="J29" s="182"/>
      <c r="K29" s="214">
        <f t="shared" si="0"/>
        <v>0</v>
      </c>
    </row>
    <row r="30" spans="2:11" s="7" customFormat="1" ht="56.25" x14ac:dyDescent="0.25">
      <c r="B30" s="57" t="s">
        <v>540</v>
      </c>
      <c r="C30" s="13" t="s">
        <v>111</v>
      </c>
      <c r="D30" s="42" t="s">
        <v>101</v>
      </c>
      <c r="E30" s="8" t="s">
        <v>8</v>
      </c>
      <c r="F30" s="13" t="s">
        <v>707</v>
      </c>
      <c r="G30" s="145" t="s">
        <v>947</v>
      </c>
      <c r="H30" s="60" t="s">
        <v>705</v>
      </c>
      <c r="I30" s="183" t="s">
        <v>288</v>
      </c>
      <c r="J30" s="182"/>
      <c r="K30" s="214">
        <f t="shared" si="0"/>
        <v>0</v>
      </c>
    </row>
    <row r="31" spans="2:11" s="7" customFormat="1" ht="33.75" x14ac:dyDescent="0.25">
      <c r="B31" s="57" t="s">
        <v>541</v>
      </c>
      <c r="C31" s="13" t="s">
        <v>112</v>
      </c>
      <c r="D31" s="42" t="s">
        <v>102</v>
      </c>
      <c r="E31" s="8" t="s">
        <v>8</v>
      </c>
      <c r="F31" s="13" t="s">
        <v>708</v>
      </c>
      <c r="G31" s="145" t="s">
        <v>947</v>
      </c>
      <c r="H31" s="60" t="s">
        <v>709</v>
      </c>
      <c r="I31" s="183" t="s">
        <v>288</v>
      </c>
      <c r="J31" s="182"/>
      <c r="K31" s="214">
        <f t="shared" si="0"/>
        <v>0</v>
      </c>
    </row>
    <row r="32" spans="2:11" s="7" customFormat="1" ht="45" x14ac:dyDescent="0.25">
      <c r="B32" s="57" t="s">
        <v>543</v>
      </c>
      <c r="C32" s="13" t="s">
        <v>113</v>
      </c>
      <c r="D32" s="42" t="s">
        <v>103</v>
      </c>
      <c r="E32" s="8" t="s">
        <v>8</v>
      </c>
      <c r="F32" s="13" t="s">
        <v>710</v>
      </c>
      <c r="G32" s="145" t="s">
        <v>947</v>
      </c>
      <c r="H32" s="60" t="s">
        <v>711</v>
      </c>
      <c r="I32" s="183" t="s">
        <v>288</v>
      </c>
      <c r="J32" s="182"/>
      <c r="K32" s="214">
        <f t="shared" si="0"/>
        <v>0</v>
      </c>
    </row>
    <row r="33" spans="2:11" s="1" customFormat="1" ht="11.25" x14ac:dyDescent="0.25">
      <c r="B33" s="9" t="s">
        <v>266</v>
      </c>
      <c r="C33" s="10"/>
      <c r="D33" s="9"/>
      <c r="E33" s="9"/>
      <c r="F33" s="9"/>
      <c r="G33" s="9"/>
      <c r="H33" s="56"/>
      <c r="I33" s="135"/>
      <c r="J33" s="90"/>
      <c r="K33" s="89"/>
    </row>
    <row r="34" spans="2:11" s="1" customFormat="1" ht="11.25" x14ac:dyDescent="0.25">
      <c r="B34" s="9" t="s">
        <v>267</v>
      </c>
      <c r="C34" s="10"/>
      <c r="D34" s="9"/>
      <c r="E34" s="9"/>
      <c r="F34" s="9"/>
      <c r="G34" s="9"/>
      <c r="H34" s="56"/>
      <c r="I34" s="135"/>
      <c r="J34" s="90"/>
      <c r="K34" s="89"/>
    </row>
    <row r="35" spans="2:11" s="7" customFormat="1" ht="33.75" x14ac:dyDescent="0.25">
      <c r="B35" s="57" t="s">
        <v>542</v>
      </c>
      <c r="C35" s="13" t="s">
        <v>137</v>
      </c>
      <c r="D35" s="42" t="s">
        <v>115</v>
      </c>
      <c r="E35" s="8" t="s">
        <v>8</v>
      </c>
      <c r="F35" s="13" t="s">
        <v>712</v>
      </c>
      <c r="G35" s="145" t="s">
        <v>947</v>
      </c>
      <c r="H35" s="60" t="s">
        <v>713</v>
      </c>
      <c r="I35" s="183" t="s">
        <v>288</v>
      </c>
      <c r="J35" s="182"/>
      <c r="K35" s="214">
        <f t="shared" ref="K35:K66" si="1">IF(I35="TBD",1,IF(I35="Fail",1,IF(I35="",1,0)))</f>
        <v>0</v>
      </c>
    </row>
    <row r="36" spans="2:11" s="7" customFormat="1" ht="56.25" x14ac:dyDescent="0.25">
      <c r="B36" s="57" t="s">
        <v>544</v>
      </c>
      <c r="C36" s="13" t="s">
        <v>626</v>
      </c>
      <c r="D36" s="42" t="s">
        <v>116</v>
      </c>
      <c r="E36" s="8" t="s">
        <v>8</v>
      </c>
      <c r="F36" s="13" t="s">
        <v>714</v>
      </c>
      <c r="G36" s="145" t="s">
        <v>947</v>
      </c>
      <c r="H36" s="60" t="s">
        <v>715</v>
      </c>
      <c r="I36" s="183" t="s">
        <v>288</v>
      </c>
      <c r="J36" s="182"/>
      <c r="K36" s="214">
        <f t="shared" si="1"/>
        <v>0</v>
      </c>
    </row>
    <row r="37" spans="2:11" s="7" customFormat="1" ht="33.75" x14ac:dyDescent="0.25">
      <c r="B37" s="57" t="s">
        <v>545</v>
      </c>
      <c r="C37" s="13" t="s">
        <v>138</v>
      </c>
      <c r="D37" s="42" t="s">
        <v>117</v>
      </c>
      <c r="E37" s="8" t="s">
        <v>8</v>
      </c>
      <c r="F37" s="13" t="s">
        <v>716</v>
      </c>
      <c r="G37" s="145" t="s">
        <v>947</v>
      </c>
      <c r="H37" s="60" t="s">
        <v>717</v>
      </c>
      <c r="I37" s="183" t="s">
        <v>288</v>
      </c>
      <c r="J37" s="182"/>
      <c r="K37" s="214">
        <f t="shared" si="1"/>
        <v>0</v>
      </c>
    </row>
    <row r="38" spans="2:11" s="7" customFormat="1" ht="61.5" customHeight="1" x14ac:dyDescent="0.25">
      <c r="B38" s="57" t="s">
        <v>546</v>
      </c>
      <c r="C38" s="13" t="s">
        <v>627</v>
      </c>
      <c r="D38" s="42" t="s">
        <v>118</v>
      </c>
      <c r="E38" s="8" t="s">
        <v>8</v>
      </c>
      <c r="F38" s="13" t="s">
        <v>718</v>
      </c>
      <c r="G38" s="145" t="s">
        <v>947</v>
      </c>
      <c r="H38" s="60" t="s">
        <v>719</v>
      </c>
      <c r="I38" s="183" t="s">
        <v>288</v>
      </c>
      <c r="J38" s="182"/>
      <c r="K38" s="214">
        <f t="shared" si="1"/>
        <v>0</v>
      </c>
    </row>
    <row r="39" spans="2:11" s="7" customFormat="1" ht="33.75" x14ac:dyDescent="0.25">
      <c r="B39" s="57" t="s">
        <v>547</v>
      </c>
      <c r="C39" s="13" t="s">
        <v>876</v>
      </c>
      <c r="D39" s="42" t="s">
        <v>119</v>
      </c>
      <c r="E39" s="8" t="s">
        <v>8</v>
      </c>
      <c r="F39" s="13" t="s">
        <v>877</v>
      </c>
      <c r="G39" s="145" t="s">
        <v>947</v>
      </c>
      <c r="H39" s="60" t="s">
        <v>829</v>
      </c>
      <c r="I39" s="183" t="s">
        <v>288</v>
      </c>
      <c r="J39" s="182"/>
      <c r="K39" s="214">
        <f t="shared" si="1"/>
        <v>0</v>
      </c>
    </row>
    <row r="40" spans="2:11" s="7" customFormat="1" ht="112.5" x14ac:dyDescent="0.25">
      <c r="B40" s="57" t="s">
        <v>548</v>
      </c>
      <c r="C40" s="13" t="s">
        <v>878</v>
      </c>
      <c r="D40" s="42" t="s">
        <v>120</v>
      </c>
      <c r="E40" s="8" t="s">
        <v>8</v>
      </c>
      <c r="F40" s="13" t="s">
        <v>879</v>
      </c>
      <c r="G40" s="145" t="s">
        <v>947</v>
      </c>
      <c r="H40" s="60" t="s">
        <v>830</v>
      </c>
      <c r="I40" s="183" t="s">
        <v>288</v>
      </c>
      <c r="J40" s="182"/>
      <c r="K40" s="214">
        <f t="shared" si="1"/>
        <v>0</v>
      </c>
    </row>
    <row r="41" spans="2:11" s="7" customFormat="1" ht="33.75" x14ac:dyDescent="0.25">
      <c r="B41" s="57" t="s">
        <v>549</v>
      </c>
      <c r="C41" s="13" t="s">
        <v>139</v>
      </c>
      <c r="D41" s="42" t="s">
        <v>121</v>
      </c>
      <c r="E41" s="8" t="s">
        <v>8</v>
      </c>
      <c r="F41" s="13" t="s">
        <v>720</v>
      </c>
      <c r="G41" s="145" t="s">
        <v>947</v>
      </c>
      <c r="H41" s="60" t="s">
        <v>721</v>
      </c>
      <c r="I41" s="183" t="s">
        <v>288</v>
      </c>
      <c r="J41" s="182"/>
      <c r="K41" s="214">
        <f t="shared" si="1"/>
        <v>0</v>
      </c>
    </row>
    <row r="42" spans="2:11" s="7" customFormat="1" ht="90" x14ac:dyDescent="0.25">
      <c r="B42" s="57" t="s">
        <v>550</v>
      </c>
      <c r="C42" s="13" t="s">
        <v>628</v>
      </c>
      <c r="D42" s="42" t="s">
        <v>122</v>
      </c>
      <c r="E42" s="8" t="s">
        <v>8</v>
      </c>
      <c r="F42" s="13" t="s">
        <v>722</v>
      </c>
      <c r="G42" s="145" t="s">
        <v>947</v>
      </c>
      <c r="H42" s="60" t="s">
        <v>723</v>
      </c>
      <c r="I42" s="183" t="s">
        <v>288</v>
      </c>
      <c r="J42" s="182"/>
      <c r="K42" s="214">
        <f t="shared" si="1"/>
        <v>0</v>
      </c>
    </row>
    <row r="43" spans="2:11" s="7" customFormat="1" ht="33.75" x14ac:dyDescent="0.25">
      <c r="B43" s="57" t="s">
        <v>551</v>
      </c>
      <c r="C43" s="13" t="s">
        <v>140</v>
      </c>
      <c r="D43" s="42" t="s">
        <v>123</v>
      </c>
      <c r="E43" s="8" t="s">
        <v>8</v>
      </c>
      <c r="F43" s="13" t="s">
        <v>724</v>
      </c>
      <c r="G43" s="145" t="s">
        <v>947</v>
      </c>
      <c r="H43" s="60" t="s">
        <v>725</v>
      </c>
      <c r="I43" s="183" t="s">
        <v>288</v>
      </c>
      <c r="J43" s="182"/>
      <c r="K43" s="214">
        <f t="shared" si="1"/>
        <v>0</v>
      </c>
    </row>
    <row r="44" spans="2:11" s="7" customFormat="1" ht="56.25" x14ac:dyDescent="0.25">
      <c r="B44" s="57" t="s">
        <v>552</v>
      </c>
      <c r="C44" s="13" t="s">
        <v>629</v>
      </c>
      <c r="D44" s="42" t="s">
        <v>124</v>
      </c>
      <c r="E44" s="8" t="s">
        <v>8</v>
      </c>
      <c r="F44" s="13" t="s">
        <v>726</v>
      </c>
      <c r="G44" s="145" t="s">
        <v>947</v>
      </c>
      <c r="H44" s="60" t="s">
        <v>727</v>
      </c>
      <c r="I44" s="183" t="s">
        <v>288</v>
      </c>
      <c r="J44" s="182"/>
      <c r="K44" s="214">
        <f t="shared" si="1"/>
        <v>0</v>
      </c>
    </row>
    <row r="45" spans="2:11" s="7" customFormat="1" ht="84" customHeight="1" x14ac:dyDescent="0.25">
      <c r="B45" s="57" t="s">
        <v>553</v>
      </c>
      <c r="C45" s="13" t="s">
        <v>141</v>
      </c>
      <c r="D45" s="42" t="s">
        <v>125</v>
      </c>
      <c r="E45" s="8" t="s">
        <v>593</v>
      </c>
      <c r="F45" s="13" t="s">
        <v>728</v>
      </c>
      <c r="G45" s="145" t="s">
        <v>947</v>
      </c>
      <c r="H45" s="60" t="s">
        <v>594</v>
      </c>
      <c r="I45" s="183" t="s">
        <v>288</v>
      </c>
      <c r="J45" s="182"/>
      <c r="K45" s="214">
        <f t="shared" si="1"/>
        <v>0</v>
      </c>
    </row>
    <row r="46" spans="2:11" s="7" customFormat="1" ht="84" customHeight="1" x14ac:dyDescent="0.25">
      <c r="B46" s="57" t="s">
        <v>554</v>
      </c>
      <c r="C46" s="13" t="s">
        <v>142</v>
      </c>
      <c r="D46" s="42" t="s">
        <v>126</v>
      </c>
      <c r="E46" s="8" t="s">
        <v>593</v>
      </c>
      <c r="F46" s="13" t="s">
        <v>729</v>
      </c>
      <c r="G46" s="145" t="s">
        <v>947</v>
      </c>
      <c r="H46" s="60" t="s">
        <v>595</v>
      </c>
      <c r="I46" s="183" t="s">
        <v>288</v>
      </c>
      <c r="J46" s="182"/>
      <c r="K46" s="214">
        <f t="shared" si="1"/>
        <v>0</v>
      </c>
    </row>
    <row r="47" spans="2:11" s="7" customFormat="1" ht="135" x14ac:dyDescent="0.25">
      <c r="B47" s="57" t="s">
        <v>555</v>
      </c>
      <c r="C47" s="13" t="s">
        <v>630</v>
      </c>
      <c r="D47" s="42" t="s">
        <v>127</v>
      </c>
      <c r="E47" s="8" t="s">
        <v>8</v>
      </c>
      <c r="F47" s="13" t="s">
        <v>731</v>
      </c>
      <c r="G47" s="145" t="s">
        <v>947</v>
      </c>
      <c r="H47" s="60" t="s">
        <v>730</v>
      </c>
      <c r="I47" s="183" t="s">
        <v>288</v>
      </c>
      <c r="J47" s="182"/>
      <c r="K47" s="214">
        <f t="shared" si="1"/>
        <v>0</v>
      </c>
    </row>
    <row r="48" spans="2:11" s="7" customFormat="1" ht="107.25" customHeight="1" x14ac:dyDescent="0.25">
      <c r="B48" s="57" t="s">
        <v>556</v>
      </c>
      <c r="C48" s="13" t="s">
        <v>143</v>
      </c>
      <c r="D48" s="42" t="s">
        <v>128</v>
      </c>
      <c r="E48" s="8" t="s">
        <v>8</v>
      </c>
      <c r="F48" s="13" t="s">
        <v>732</v>
      </c>
      <c r="G48" s="145" t="s">
        <v>947</v>
      </c>
      <c r="H48" s="60" t="s">
        <v>597</v>
      </c>
      <c r="I48" s="183" t="s">
        <v>288</v>
      </c>
      <c r="J48" s="182"/>
      <c r="K48" s="214">
        <f t="shared" si="1"/>
        <v>0</v>
      </c>
    </row>
    <row r="49" spans="2:11" s="7" customFormat="1" ht="108.75" customHeight="1" x14ac:dyDescent="0.25">
      <c r="B49" s="57" t="s">
        <v>557</v>
      </c>
      <c r="C49" s="13" t="s">
        <v>144</v>
      </c>
      <c r="D49" s="42" t="s">
        <v>129</v>
      </c>
      <c r="E49" s="8" t="s">
        <v>593</v>
      </c>
      <c r="F49" s="13" t="s">
        <v>255</v>
      </c>
      <c r="G49" s="145" t="s">
        <v>947</v>
      </c>
      <c r="H49" s="60" t="s">
        <v>596</v>
      </c>
      <c r="I49" s="183" t="s">
        <v>288</v>
      </c>
      <c r="J49" s="182"/>
      <c r="K49" s="214">
        <f t="shared" si="1"/>
        <v>0</v>
      </c>
    </row>
    <row r="50" spans="2:11" s="7" customFormat="1" ht="135" x14ac:dyDescent="0.25">
      <c r="B50" s="57" t="s">
        <v>558</v>
      </c>
      <c r="C50" s="13" t="s">
        <v>631</v>
      </c>
      <c r="D50" s="42" t="s">
        <v>130</v>
      </c>
      <c r="E50" s="8" t="s">
        <v>8</v>
      </c>
      <c r="F50" s="13" t="s">
        <v>256</v>
      </c>
      <c r="G50" s="145" t="s">
        <v>947</v>
      </c>
      <c r="H50" s="60" t="s">
        <v>733</v>
      </c>
      <c r="I50" s="183" t="s">
        <v>288</v>
      </c>
      <c r="J50" s="182"/>
      <c r="K50" s="214">
        <f t="shared" si="1"/>
        <v>0</v>
      </c>
    </row>
    <row r="51" spans="2:11" s="7" customFormat="1" ht="33.75" x14ac:dyDescent="0.25">
      <c r="B51" s="57" t="s">
        <v>559</v>
      </c>
      <c r="C51" s="13" t="s">
        <v>145</v>
      </c>
      <c r="D51" s="42" t="s">
        <v>131</v>
      </c>
      <c r="E51" s="8" t="s">
        <v>8</v>
      </c>
      <c r="F51" s="13" t="s">
        <v>734</v>
      </c>
      <c r="G51" s="145" t="s">
        <v>947</v>
      </c>
      <c r="H51" s="60" t="s">
        <v>735</v>
      </c>
      <c r="I51" s="183" t="s">
        <v>288</v>
      </c>
      <c r="J51" s="182"/>
      <c r="K51" s="214">
        <f t="shared" si="1"/>
        <v>0</v>
      </c>
    </row>
    <row r="52" spans="2:11" s="7" customFormat="1" ht="45.75" customHeight="1" x14ac:dyDescent="0.25">
      <c r="B52" s="57" t="s">
        <v>560</v>
      </c>
      <c r="C52" s="13" t="s">
        <v>146</v>
      </c>
      <c r="D52" s="42" t="s">
        <v>132</v>
      </c>
      <c r="E52" s="8" t="s">
        <v>8</v>
      </c>
      <c r="F52" s="13" t="s">
        <v>736</v>
      </c>
      <c r="G52" s="145" t="s">
        <v>947</v>
      </c>
      <c r="H52" s="60" t="s">
        <v>737</v>
      </c>
      <c r="I52" s="183" t="s">
        <v>288</v>
      </c>
      <c r="J52" s="182"/>
      <c r="K52" s="214">
        <f t="shared" si="1"/>
        <v>0</v>
      </c>
    </row>
    <row r="53" spans="2:11" s="7" customFormat="1" ht="39" customHeight="1" x14ac:dyDescent="0.25">
      <c r="B53" s="57" t="s">
        <v>561</v>
      </c>
      <c r="C53" s="13" t="s">
        <v>147</v>
      </c>
      <c r="D53" s="42" t="s">
        <v>133</v>
      </c>
      <c r="E53" s="8" t="s">
        <v>8</v>
      </c>
      <c r="F53" s="13" t="s">
        <v>738</v>
      </c>
      <c r="G53" s="145" t="s">
        <v>947</v>
      </c>
      <c r="H53" s="60" t="s">
        <v>739</v>
      </c>
      <c r="I53" s="183" t="s">
        <v>288</v>
      </c>
      <c r="J53" s="182"/>
      <c r="K53" s="214">
        <f t="shared" si="1"/>
        <v>0</v>
      </c>
    </row>
    <row r="54" spans="2:11" s="7" customFormat="1" ht="56.25" x14ac:dyDescent="0.25">
      <c r="B54" s="57" t="s">
        <v>562</v>
      </c>
      <c r="C54" s="13" t="s">
        <v>148</v>
      </c>
      <c r="D54" s="42" t="s">
        <v>134</v>
      </c>
      <c r="E54" s="8" t="s">
        <v>8</v>
      </c>
      <c r="F54" s="13" t="s">
        <v>740</v>
      </c>
      <c r="G54" s="145" t="s">
        <v>947</v>
      </c>
      <c r="H54" s="60" t="s">
        <v>741</v>
      </c>
      <c r="I54" s="183" t="s">
        <v>288</v>
      </c>
      <c r="J54" s="182"/>
      <c r="K54" s="214">
        <f t="shared" si="1"/>
        <v>0</v>
      </c>
    </row>
    <row r="55" spans="2:11" s="7" customFormat="1" ht="33.75" x14ac:dyDescent="0.25">
      <c r="B55" s="57" t="s">
        <v>563</v>
      </c>
      <c r="C55" s="13" t="s">
        <v>149</v>
      </c>
      <c r="D55" s="42" t="s">
        <v>135</v>
      </c>
      <c r="E55" s="8" t="s">
        <v>8</v>
      </c>
      <c r="F55" s="13" t="s">
        <v>743</v>
      </c>
      <c r="G55" s="145" t="s">
        <v>947</v>
      </c>
      <c r="H55" s="60" t="s">
        <v>742</v>
      </c>
      <c r="I55" s="183" t="s">
        <v>288</v>
      </c>
      <c r="J55" s="182"/>
      <c r="K55" s="214">
        <f t="shared" si="1"/>
        <v>0</v>
      </c>
    </row>
    <row r="56" spans="2:11" s="7" customFormat="1" ht="37.5" customHeight="1" x14ac:dyDescent="0.25">
      <c r="B56" s="57" t="s">
        <v>564</v>
      </c>
      <c r="C56" s="13" t="s">
        <v>161</v>
      </c>
      <c r="D56" s="42" t="s">
        <v>150</v>
      </c>
      <c r="E56" s="8" t="s">
        <v>8</v>
      </c>
      <c r="F56" s="13" t="s">
        <v>744</v>
      </c>
      <c r="G56" s="145" t="s">
        <v>947</v>
      </c>
      <c r="H56" s="60" t="s">
        <v>745</v>
      </c>
      <c r="I56" s="183" t="s">
        <v>288</v>
      </c>
      <c r="J56" s="182"/>
      <c r="K56" s="214">
        <f t="shared" si="1"/>
        <v>0</v>
      </c>
    </row>
    <row r="57" spans="2:11" s="7" customFormat="1" ht="33.75" x14ac:dyDescent="0.25">
      <c r="B57" s="57" t="s">
        <v>565</v>
      </c>
      <c r="C57" s="13" t="s">
        <v>162</v>
      </c>
      <c r="D57" s="42" t="s">
        <v>151</v>
      </c>
      <c r="E57" s="8" t="s">
        <v>8</v>
      </c>
      <c r="F57" s="13" t="s">
        <v>257</v>
      </c>
      <c r="G57" s="145" t="s">
        <v>947</v>
      </c>
      <c r="H57" s="60" t="s">
        <v>242</v>
      </c>
      <c r="I57" s="183" t="s">
        <v>288</v>
      </c>
      <c r="J57" s="182"/>
      <c r="K57" s="214">
        <f t="shared" si="1"/>
        <v>0</v>
      </c>
    </row>
    <row r="58" spans="2:11" s="7" customFormat="1" ht="56.25" x14ac:dyDescent="0.25">
      <c r="B58" s="57" t="s">
        <v>566</v>
      </c>
      <c r="C58" s="13" t="s">
        <v>163</v>
      </c>
      <c r="D58" s="42" t="s">
        <v>152</v>
      </c>
      <c r="E58" s="8" t="s">
        <v>8</v>
      </c>
      <c r="F58" s="13" t="s">
        <v>747</v>
      </c>
      <c r="G58" s="145" t="s">
        <v>947</v>
      </c>
      <c r="H58" s="60" t="s">
        <v>746</v>
      </c>
      <c r="I58" s="183" t="s">
        <v>288</v>
      </c>
      <c r="J58" s="182"/>
      <c r="K58" s="214">
        <f t="shared" si="1"/>
        <v>0</v>
      </c>
    </row>
    <row r="59" spans="2:11" s="7" customFormat="1" ht="33.75" x14ac:dyDescent="0.25">
      <c r="B59" s="57" t="s">
        <v>567</v>
      </c>
      <c r="C59" s="13" t="s">
        <v>164</v>
      </c>
      <c r="D59" s="42" t="s">
        <v>153</v>
      </c>
      <c r="E59" s="8" t="s">
        <v>8</v>
      </c>
      <c r="F59" s="13" t="s">
        <v>748</v>
      </c>
      <c r="G59" s="145" t="s">
        <v>947</v>
      </c>
      <c r="H59" s="60" t="s">
        <v>243</v>
      </c>
      <c r="I59" s="183" t="s">
        <v>288</v>
      </c>
      <c r="J59" s="182"/>
      <c r="K59" s="214">
        <f t="shared" si="1"/>
        <v>0</v>
      </c>
    </row>
    <row r="60" spans="2:11" s="7" customFormat="1" ht="45" x14ac:dyDescent="0.25">
      <c r="B60" s="57" t="s">
        <v>568</v>
      </c>
      <c r="C60" s="13" t="s">
        <v>165</v>
      </c>
      <c r="D60" s="42" t="s">
        <v>154</v>
      </c>
      <c r="E60" s="8" t="s">
        <v>8</v>
      </c>
      <c r="F60" s="13" t="s">
        <v>749</v>
      </c>
      <c r="G60" s="145" t="s">
        <v>947</v>
      </c>
      <c r="H60" s="60" t="s">
        <v>750</v>
      </c>
      <c r="I60" s="183" t="s">
        <v>288</v>
      </c>
      <c r="J60" s="182"/>
      <c r="K60" s="214">
        <f t="shared" si="1"/>
        <v>0</v>
      </c>
    </row>
    <row r="61" spans="2:11" s="7" customFormat="1" ht="36.75" customHeight="1" x14ac:dyDescent="0.25">
      <c r="B61" s="57" t="s">
        <v>569</v>
      </c>
      <c r="C61" s="13" t="s">
        <v>166</v>
      </c>
      <c r="D61" s="42" t="s">
        <v>155</v>
      </c>
      <c r="E61" s="8" t="s">
        <v>8</v>
      </c>
      <c r="F61" s="13" t="s">
        <v>752</v>
      </c>
      <c r="G61" s="145" t="s">
        <v>947</v>
      </c>
      <c r="H61" s="60" t="s">
        <v>751</v>
      </c>
      <c r="I61" s="183" t="s">
        <v>288</v>
      </c>
      <c r="J61" s="182"/>
      <c r="K61" s="214">
        <f t="shared" si="1"/>
        <v>0</v>
      </c>
    </row>
    <row r="62" spans="2:11" s="7" customFormat="1" ht="56.25" x14ac:dyDescent="0.25">
      <c r="B62" s="57" t="s">
        <v>570</v>
      </c>
      <c r="C62" s="13" t="s">
        <v>167</v>
      </c>
      <c r="D62" s="42" t="s">
        <v>156</v>
      </c>
      <c r="E62" s="8" t="s">
        <v>8</v>
      </c>
      <c r="F62" s="13" t="s">
        <v>753</v>
      </c>
      <c r="G62" s="145" t="s">
        <v>947</v>
      </c>
      <c r="H62" s="60" t="s">
        <v>244</v>
      </c>
      <c r="I62" s="183" t="s">
        <v>288</v>
      </c>
      <c r="J62" s="182"/>
      <c r="K62" s="214">
        <f t="shared" si="1"/>
        <v>0</v>
      </c>
    </row>
    <row r="63" spans="2:11" s="7" customFormat="1" ht="33.75" x14ac:dyDescent="0.25">
      <c r="B63" s="57" t="s">
        <v>571</v>
      </c>
      <c r="C63" s="13" t="s">
        <v>168</v>
      </c>
      <c r="D63" s="42" t="s">
        <v>157</v>
      </c>
      <c r="E63" s="8" t="s">
        <v>8</v>
      </c>
      <c r="F63" s="13" t="s">
        <v>754</v>
      </c>
      <c r="G63" s="145" t="s">
        <v>947</v>
      </c>
      <c r="H63" s="60" t="s">
        <v>245</v>
      </c>
      <c r="I63" s="183" t="s">
        <v>288</v>
      </c>
      <c r="J63" s="182"/>
      <c r="K63" s="214">
        <f t="shared" si="1"/>
        <v>0</v>
      </c>
    </row>
    <row r="64" spans="2:11" s="7" customFormat="1" ht="41.25" customHeight="1" x14ac:dyDescent="0.25">
      <c r="B64" s="57" t="s">
        <v>572</v>
      </c>
      <c r="C64" s="13" t="s">
        <v>169</v>
      </c>
      <c r="D64" s="42" t="s">
        <v>158</v>
      </c>
      <c r="E64" s="8" t="s">
        <v>8</v>
      </c>
      <c r="F64" s="13" t="s">
        <v>755</v>
      </c>
      <c r="G64" s="145" t="s">
        <v>947</v>
      </c>
      <c r="H64" s="60" t="s">
        <v>756</v>
      </c>
      <c r="I64" s="183" t="s">
        <v>288</v>
      </c>
      <c r="J64" s="182"/>
      <c r="K64" s="214">
        <f t="shared" si="1"/>
        <v>0</v>
      </c>
    </row>
    <row r="65" spans="2:11" s="7" customFormat="1" ht="33.75" x14ac:dyDescent="0.25">
      <c r="B65" s="57" t="s">
        <v>573</v>
      </c>
      <c r="C65" s="13" t="s">
        <v>170</v>
      </c>
      <c r="D65" s="42" t="s">
        <v>159</v>
      </c>
      <c r="E65" s="8" t="s">
        <v>8</v>
      </c>
      <c r="F65" s="13" t="s">
        <v>258</v>
      </c>
      <c r="G65" s="145" t="s">
        <v>947</v>
      </c>
      <c r="H65" s="60" t="s">
        <v>230</v>
      </c>
      <c r="I65" s="183" t="s">
        <v>288</v>
      </c>
      <c r="J65" s="182"/>
      <c r="K65" s="214">
        <f t="shared" si="1"/>
        <v>0</v>
      </c>
    </row>
    <row r="66" spans="2:11" s="7" customFormat="1" ht="78.75" x14ac:dyDescent="0.25">
      <c r="B66" s="57" t="s">
        <v>574</v>
      </c>
      <c r="C66" s="13" t="s">
        <v>171</v>
      </c>
      <c r="D66" s="42" t="s">
        <v>160</v>
      </c>
      <c r="E66" s="8" t="s">
        <v>8</v>
      </c>
      <c r="F66" s="13" t="s">
        <v>757</v>
      </c>
      <c r="G66" s="145" t="s">
        <v>947</v>
      </c>
      <c r="H66" s="60" t="s">
        <v>758</v>
      </c>
      <c r="I66" s="183" t="s">
        <v>288</v>
      </c>
      <c r="J66" s="182"/>
      <c r="K66" s="214">
        <f t="shared" si="1"/>
        <v>0</v>
      </c>
    </row>
    <row r="67" spans="2:11" s="1" customFormat="1" ht="11.25" x14ac:dyDescent="0.25">
      <c r="B67" s="9" t="s">
        <v>268</v>
      </c>
      <c r="C67" s="10"/>
      <c r="D67" s="9"/>
      <c r="E67" s="9"/>
      <c r="F67" s="9"/>
      <c r="G67" s="9"/>
      <c r="H67" s="56"/>
      <c r="I67" s="135"/>
      <c r="J67" s="90"/>
      <c r="K67" s="89"/>
    </row>
    <row r="68" spans="2:11" s="1" customFormat="1" ht="11.25" x14ac:dyDescent="0.25">
      <c r="B68" s="9" t="s">
        <v>269</v>
      </c>
      <c r="C68" s="10"/>
      <c r="D68" s="9"/>
      <c r="E68" s="9"/>
      <c r="F68" s="9"/>
      <c r="G68" s="9"/>
      <c r="H68" s="56"/>
      <c r="I68" s="135"/>
      <c r="J68" s="90"/>
      <c r="K68" s="89"/>
    </row>
    <row r="69" spans="2:11" s="7" customFormat="1" ht="33.75" x14ac:dyDescent="0.25">
      <c r="B69" s="57" t="s">
        <v>575</v>
      </c>
      <c r="C69" s="13" t="s">
        <v>192</v>
      </c>
      <c r="D69" s="42" t="s">
        <v>173</v>
      </c>
      <c r="E69" s="8" t="s">
        <v>8</v>
      </c>
      <c r="F69" s="13" t="s">
        <v>759</v>
      </c>
      <c r="G69" s="145" t="s">
        <v>947</v>
      </c>
      <c r="H69" s="60" t="s">
        <v>246</v>
      </c>
      <c r="I69" s="183" t="s">
        <v>288</v>
      </c>
      <c r="J69" s="182"/>
      <c r="K69" s="214">
        <f t="shared" ref="K69:K86" si="2">IF(I69="TBD",1,IF(I69="Fail",1,IF(I69="",1,0)))</f>
        <v>0</v>
      </c>
    </row>
    <row r="70" spans="2:11" s="7" customFormat="1" ht="43.5" customHeight="1" x14ac:dyDescent="0.25">
      <c r="B70" s="57" t="s">
        <v>576</v>
      </c>
      <c r="C70" s="13" t="s">
        <v>193</v>
      </c>
      <c r="D70" s="42" t="s">
        <v>174</v>
      </c>
      <c r="E70" s="8" t="s">
        <v>8</v>
      </c>
      <c r="F70" s="13" t="s">
        <v>760</v>
      </c>
      <c r="G70" s="145" t="s">
        <v>947</v>
      </c>
      <c r="H70" s="60" t="s">
        <v>761</v>
      </c>
      <c r="I70" s="183" t="s">
        <v>288</v>
      </c>
      <c r="J70" s="182"/>
      <c r="K70" s="214">
        <f t="shared" si="2"/>
        <v>0</v>
      </c>
    </row>
    <row r="71" spans="2:11" s="7" customFormat="1" ht="42.75" customHeight="1" x14ac:dyDescent="0.25">
      <c r="B71" s="57" t="s">
        <v>577</v>
      </c>
      <c r="C71" s="13" t="s">
        <v>194</v>
      </c>
      <c r="D71" s="42" t="s">
        <v>175</v>
      </c>
      <c r="E71" s="8" t="s">
        <v>8</v>
      </c>
      <c r="F71" s="13" t="s">
        <v>762</v>
      </c>
      <c r="G71" s="145" t="s">
        <v>947</v>
      </c>
      <c r="H71" s="60" t="s">
        <v>247</v>
      </c>
      <c r="I71" s="183" t="s">
        <v>288</v>
      </c>
      <c r="J71" s="182"/>
      <c r="K71" s="214">
        <f t="shared" si="2"/>
        <v>0</v>
      </c>
    </row>
    <row r="72" spans="2:11" s="7" customFormat="1" ht="56.25" x14ac:dyDescent="0.25">
      <c r="B72" s="57" t="s">
        <v>578</v>
      </c>
      <c r="C72" s="13" t="s">
        <v>195</v>
      </c>
      <c r="D72" s="42" t="s">
        <v>176</v>
      </c>
      <c r="E72" s="8" t="s">
        <v>8</v>
      </c>
      <c r="F72" s="13" t="s">
        <v>763</v>
      </c>
      <c r="G72" s="145" t="s">
        <v>947</v>
      </c>
      <c r="H72" s="60" t="s">
        <v>632</v>
      </c>
      <c r="I72" s="183" t="s">
        <v>288</v>
      </c>
      <c r="J72" s="182"/>
      <c r="K72" s="214">
        <f t="shared" si="2"/>
        <v>0</v>
      </c>
    </row>
    <row r="73" spans="2:11" s="7" customFormat="1" ht="33.75" x14ac:dyDescent="0.25">
      <c r="B73" s="57" t="s">
        <v>579</v>
      </c>
      <c r="C73" s="13" t="s">
        <v>196</v>
      </c>
      <c r="D73" s="42" t="s">
        <v>177</v>
      </c>
      <c r="E73" s="8" t="s">
        <v>8</v>
      </c>
      <c r="F73" s="13" t="s">
        <v>259</v>
      </c>
      <c r="G73" s="145" t="s">
        <v>947</v>
      </c>
      <c r="H73" s="60" t="s">
        <v>765</v>
      </c>
      <c r="I73" s="183" t="s">
        <v>288</v>
      </c>
      <c r="J73" s="182"/>
      <c r="K73" s="214">
        <f t="shared" si="2"/>
        <v>0</v>
      </c>
    </row>
    <row r="74" spans="2:11" s="7" customFormat="1" ht="45" x14ac:dyDescent="0.25">
      <c r="B74" s="57" t="s">
        <v>580</v>
      </c>
      <c r="C74" s="13" t="s">
        <v>197</v>
      </c>
      <c r="D74" s="42" t="s">
        <v>178</v>
      </c>
      <c r="E74" s="8" t="s">
        <v>8</v>
      </c>
      <c r="F74" s="13" t="s">
        <v>260</v>
      </c>
      <c r="G74" s="145" t="s">
        <v>947</v>
      </c>
      <c r="H74" s="60" t="s">
        <v>764</v>
      </c>
      <c r="I74" s="183" t="s">
        <v>288</v>
      </c>
      <c r="J74" s="182"/>
      <c r="K74" s="214">
        <f t="shared" si="2"/>
        <v>0</v>
      </c>
    </row>
    <row r="75" spans="2:11" s="7" customFormat="1" ht="45" x14ac:dyDescent="0.25">
      <c r="B75" s="57" t="s">
        <v>581</v>
      </c>
      <c r="C75" s="13" t="s">
        <v>198</v>
      </c>
      <c r="D75" s="42" t="s">
        <v>179</v>
      </c>
      <c r="E75" s="8" t="s">
        <v>8</v>
      </c>
      <c r="F75" s="13" t="s">
        <v>766</v>
      </c>
      <c r="G75" s="145" t="s">
        <v>947</v>
      </c>
      <c r="H75" s="60" t="s">
        <v>771</v>
      </c>
      <c r="I75" s="183" t="s">
        <v>288</v>
      </c>
      <c r="J75" s="182"/>
      <c r="K75" s="214">
        <f t="shared" si="2"/>
        <v>0</v>
      </c>
    </row>
    <row r="76" spans="2:11" s="7" customFormat="1" ht="56.25" x14ac:dyDescent="0.25">
      <c r="B76" s="57" t="s">
        <v>582</v>
      </c>
      <c r="C76" s="13" t="s">
        <v>199</v>
      </c>
      <c r="D76" s="42" t="s">
        <v>180</v>
      </c>
      <c r="E76" s="8" t="s">
        <v>8</v>
      </c>
      <c r="F76" s="13" t="s">
        <v>767</v>
      </c>
      <c r="G76" s="145" t="s">
        <v>947</v>
      </c>
      <c r="H76" s="60" t="s">
        <v>249</v>
      </c>
      <c r="I76" s="183" t="s">
        <v>288</v>
      </c>
      <c r="J76" s="182"/>
      <c r="K76" s="214">
        <f t="shared" si="2"/>
        <v>0</v>
      </c>
    </row>
    <row r="77" spans="2:11" s="7" customFormat="1" ht="33.75" x14ac:dyDescent="0.25">
      <c r="B77" s="57" t="s">
        <v>583</v>
      </c>
      <c r="C77" s="13" t="s">
        <v>200</v>
      </c>
      <c r="D77" s="42" t="s">
        <v>181</v>
      </c>
      <c r="E77" s="8" t="s">
        <v>8</v>
      </c>
      <c r="F77" s="13" t="s">
        <v>768</v>
      </c>
      <c r="G77" s="145" t="s">
        <v>947</v>
      </c>
      <c r="H77" s="60" t="s">
        <v>772</v>
      </c>
      <c r="I77" s="183" t="s">
        <v>288</v>
      </c>
      <c r="J77" s="182"/>
      <c r="K77" s="214">
        <f t="shared" si="2"/>
        <v>0</v>
      </c>
    </row>
    <row r="78" spans="2:11" s="7" customFormat="1" ht="67.5" x14ac:dyDescent="0.25">
      <c r="B78" s="57" t="s">
        <v>584</v>
      </c>
      <c r="C78" s="13" t="s">
        <v>201</v>
      </c>
      <c r="D78" s="42" t="s">
        <v>182</v>
      </c>
      <c r="E78" s="8" t="s">
        <v>8</v>
      </c>
      <c r="F78" s="13" t="s">
        <v>769</v>
      </c>
      <c r="G78" s="145" t="s">
        <v>947</v>
      </c>
      <c r="H78" s="60" t="s">
        <v>773</v>
      </c>
      <c r="I78" s="183" t="s">
        <v>288</v>
      </c>
      <c r="J78" s="182"/>
      <c r="K78" s="214">
        <f t="shared" si="2"/>
        <v>0</v>
      </c>
    </row>
    <row r="79" spans="2:11" s="7" customFormat="1" ht="45" x14ac:dyDescent="0.25">
      <c r="B79" s="57" t="s">
        <v>585</v>
      </c>
      <c r="C79" s="13" t="s">
        <v>202</v>
      </c>
      <c r="D79" s="42" t="s">
        <v>183</v>
      </c>
      <c r="E79" s="8" t="s">
        <v>8</v>
      </c>
      <c r="F79" s="13" t="s">
        <v>770</v>
      </c>
      <c r="G79" s="145" t="s">
        <v>947</v>
      </c>
      <c r="H79" s="60" t="s">
        <v>776</v>
      </c>
      <c r="I79" s="183" t="s">
        <v>288</v>
      </c>
      <c r="J79" s="182"/>
      <c r="K79" s="214">
        <f t="shared" si="2"/>
        <v>0</v>
      </c>
    </row>
    <row r="80" spans="2:11" s="7" customFormat="1" ht="56.25" x14ac:dyDescent="0.25">
      <c r="B80" s="57" t="s">
        <v>586</v>
      </c>
      <c r="C80" s="13" t="s">
        <v>203</v>
      </c>
      <c r="D80" s="42" t="s">
        <v>184</v>
      </c>
      <c r="E80" s="8" t="s">
        <v>8</v>
      </c>
      <c r="F80" s="13" t="s">
        <v>774</v>
      </c>
      <c r="G80" s="145" t="s">
        <v>947</v>
      </c>
      <c r="H80" s="60" t="s">
        <v>775</v>
      </c>
      <c r="I80" s="183" t="s">
        <v>288</v>
      </c>
      <c r="J80" s="182"/>
      <c r="K80" s="214">
        <f t="shared" si="2"/>
        <v>0</v>
      </c>
    </row>
    <row r="81" spans="2:11" s="7" customFormat="1" ht="30.75" customHeight="1" x14ac:dyDescent="0.25">
      <c r="B81" s="57" t="s">
        <v>587</v>
      </c>
      <c r="C81" s="13" t="s">
        <v>204</v>
      </c>
      <c r="D81" s="42" t="s">
        <v>185</v>
      </c>
      <c r="E81" s="8" t="s">
        <v>8</v>
      </c>
      <c r="F81" s="13" t="s">
        <v>261</v>
      </c>
      <c r="G81" s="145" t="s">
        <v>947</v>
      </c>
      <c r="H81" s="60" t="s">
        <v>248</v>
      </c>
      <c r="I81" s="183" t="s">
        <v>288</v>
      </c>
      <c r="J81" s="182"/>
      <c r="K81" s="214">
        <f t="shared" si="2"/>
        <v>0</v>
      </c>
    </row>
    <row r="82" spans="2:11" s="7" customFormat="1" ht="56.25" x14ac:dyDescent="0.25">
      <c r="B82" s="57" t="s">
        <v>588</v>
      </c>
      <c r="C82" s="13" t="s">
        <v>205</v>
      </c>
      <c r="D82" s="42" t="s">
        <v>186</v>
      </c>
      <c r="E82" s="8" t="s">
        <v>8</v>
      </c>
      <c r="F82" s="13" t="s">
        <v>262</v>
      </c>
      <c r="G82" s="145" t="s">
        <v>947</v>
      </c>
      <c r="H82" s="60" t="s">
        <v>250</v>
      </c>
      <c r="I82" s="183" t="s">
        <v>288</v>
      </c>
      <c r="J82" s="182"/>
      <c r="K82" s="214">
        <f t="shared" si="2"/>
        <v>0</v>
      </c>
    </row>
    <row r="83" spans="2:11" s="7" customFormat="1" ht="33.75" x14ac:dyDescent="0.25">
      <c r="B83" s="57" t="s">
        <v>589</v>
      </c>
      <c r="C83" s="13" t="s">
        <v>206</v>
      </c>
      <c r="D83" s="42" t="s">
        <v>187</v>
      </c>
      <c r="E83" s="8" t="s">
        <v>8</v>
      </c>
      <c r="F83" s="13" t="s">
        <v>777</v>
      </c>
      <c r="G83" s="145" t="s">
        <v>947</v>
      </c>
      <c r="H83" s="60" t="s">
        <v>783</v>
      </c>
      <c r="I83" s="183" t="s">
        <v>288</v>
      </c>
      <c r="J83" s="182"/>
      <c r="K83" s="214">
        <f t="shared" si="2"/>
        <v>0</v>
      </c>
    </row>
    <row r="84" spans="2:11" s="7" customFormat="1" ht="48.75" customHeight="1" x14ac:dyDescent="0.25">
      <c r="B84" s="57" t="s">
        <v>590</v>
      </c>
      <c r="C84" s="13" t="s">
        <v>207</v>
      </c>
      <c r="D84" s="42" t="s">
        <v>188</v>
      </c>
      <c r="E84" s="8" t="s">
        <v>8</v>
      </c>
      <c r="F84" s="13" t="s">
        <v>778</v>
      </c>
      <c r="G84" s="145" t="s">
        <v>947</v>
      </c>
      <c r="H84" s="60" t="s">
        <v>598</v>
      </c>
      <c r="I84" s="183" t="s">
        <v>288</v>
      </c>
      <c r="J84" s="182"/>
      <c r="K84" s="214">
        <f t="shared" si="2"/>
        <v>0</v>
      </c>
    </row>
    <row r="85" spans="2:11" s="7" customFormat="1" ht="40.5" customHeight="1" x14ac:dyDescent="0.25">
      <c r="B85" s="57" t="s">
        <v>591</v>
      </c>
      <c r="C85" s="13" t="s">
        <v>208</v>
      </c>
      <c r="D85" s="42" t="s">
        <v>189</v>
      </c>
      <c r="E85" s="8" t="s">
        <v>8</v>
      </c>
      <c r="F85" s="13" t="s">
        <v>779</v>
      </c>
      <c r="G85" s="145" t="s">
        <v>947</v>
      </c>
      <c r="H85" s="60" t="s">
        <v>781</v>
      </c>
      <c r="I85" s="183" t="s">
        <v>288</v>
      </c>
      <c r="J85" s="182"/>
      <c r="K85" s="214">
        <f t="shared" si="2"/>
        <v>0</v>
      </c>
    </row>
    <row r="86" spans="2:11" s="7" customFormat="1" ht="72.75" customHeight="1" x14ac:dyDescent="0.25">
      <c r="B86" s="57" t="s">
        <v>592</v>
      </c>
      <c r="C86" s="13" t="s">
        <v>209</v>
      </c>
      <c r="D86" s="42" t="s">
        <v>190</v>
      </c>
      <c r="E86" s="8" t="s">
        <v>8</v>
      </c>
      <c r="F86" s="13" t="s">
        <v>780</v>
      </c>
      <c r="G86" s="145" t="s">
        <v>947</v>
      </c>
      <c r="H86" s="60" t="s">
        <v>782</v>
      </c>
      <c r="I86" s="183" t="s">
        <v>288</v>
      </c>
      <c r="J86" s="182"/>
      <c r="K86" s="214">
        <f t="shared" si="2"/>
        <v>0</v>
      </c>
    </row>
    <row r="87" spans="2:11" s="1" customFormat="1" ht="11.25" x14ac:dyDescent="0.25">
      <c r="B87" s="9" t="s">
        <v>270</v>
      </c>
      <c r="C87" s="10"/>
      <c r="D87" s="9"/>
      <c r="E87" s="9"/>
      <c r="F87" s="9"/>
      <c r="G87" s="9"/>
      <c r="H87" s="9"/>
      <c r="I87" s="131"/>
      <c r="J87" s="89"/>
      <c r="K87" s="89"/>
    </row>
    <row r="88" spans="2:11" x14ac:dyDescent="0.25">
      <c r="K88" s="211">
        <f>SUM(K8:K87)</f>
        <v>0</v>
      </c>
    </row>
    <row r="89" spans="2:11" x14ac:dyDescent="0.25">
      <c r="K89" s="213">
        <v>0</v>
      </c>
    </row>
  </sheetData>
  <mergeCells count="1">
    <mergeCell ref="D5:E5"/>
  </mergeCells>
  <dataValidations count="1">
    <dataValidation type="list" allowBlank="1" showInputMessage="1" showErrorMessage="1" sqref="I8:I12 I15:I32 I35:I66 I69:I86">
      <formula1>TestResult</formula1>
    </dataValidation>
  </dataValidations>
  <pageMargins left="0.7" right="0.7" top="0.75" bottom="0.75" header="0.3" footer="0.3"/>
  <pageSetup paperSize="8"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56"/>
  <sheetViews>
    <sheetView topLeftCell="D45" zoomScaleNormal="100" workbookViewId="0">
      <selection activeCell="H53" sqref="H53"/>
    </sheetView>
  </sheetViews>
  <sheetFormatPr defaultRowHeight="15" x14ac:dyDescent="0.25"/>
  <cols>
    <col min="1" max="1" width="9.140625" style="64"/>
    <col min="2" max="2" width="22.42578125" style="64" customWidth="1"/>
    <col min="3" max="3" width="60.7109375" style="64" customWidth="1"/>
    <col min="4" max="4" width="20.28515625" style="64" customWidth="1"/>
    <col min="5" max="5" width="17.28515625" style="64" customWidth="1"/>
    <col min="6" max="6" width="56.28515625" style="64" customWidth="1"/>
    <col min="7" max="7" width="35" style="64" customWidth="1"/>
    <col min="8" max="8" width="52.28515625" style="64" customWidth="1"/>
    <col min="9" max="9" width="18.42578125" style="198" bestFit="1" customWidth="1"/>
    <col min="10" max="10" width="57.140625" style="198" customWidth="1"/>
    <col min="11" max="11" width="13.7109375" style="213" hidden="1" customWidth="1"/>
  </cols>
  <sheetData>
    <row r="1" spans="1:11" x14ac:dyDescent="0.25">
      <c r="A1" s="1"/>
      <c r="B1" s="58" t="s">
        <v>599</v>
      </c>
      <c r="C1" s="59" t="s">
        <v>853</v>
      </c>
      <c r="D1" s="2"/>
      <c r="E1" s="1"/>
      <c r="F1" s="1"/>
      <c r="G1" s="1"/>
      <c r="H1" s="1"/>
      <c r="I1" s="148" t="s">
        <v>1074</v>
      </c>
      <c r="J1" s="103" t="str">
        <f>IF('Test Summary Report'!C7="","",'Test Summary Report'!C7)</f>
        <v/>
      </c>
      <c r="K1" s="215"/>
    </row>
    <row r="2" spans="1:11" x14ac:dyDescent="0.25">
      <c r="A2" s="1"/>
      <c r="B2" s="58" t="s">
        <v>600</v>
      </c>
      <c r="C2" s="59" t="s">
        <v>855</v>
      </c>
      <c r="D2" s="2"/>
      <c r="E2" s="1"/>
      <c r="F2" s="1"/>
      <c r="G2" s="1"/>
      <c r="H2" s="1"/>
      <c r="I2" s="148" t="s">
        <v>1075</v>
      </c>
      <c r="J2" s="103" t="str">
        <f>IF('Test Summary Report'!C8="","",'Test Summary Report'!C8)</f>
        <v/>
      </c>
      <c r="K2" s="215"/>
    </row>
    <row r="3" spans="1:11" x14ac:dyDescent="0.25">
      <c r="A3" s="1"/>
      <c r="B3" s="58" t="s">
        <v>0</v>
      </c>
      <c r="C3" s="59" t="s">
        <v>602</v>
      </c>
      <c r="D3" s="2"/>
      <c r="E3" s="1"/>
      <c r="F3" s="1"/>
      <c r="G3" s="1"/>
      <c r="H3" s="1"/>
      <c r="I3" s="148" t="s">
        <v>1077</v>
      </c>
      <c r="J3" s="103" t="str">
        <f>IF('Test Summary Report'!C6="","",'Test Summary Report'!C6)</f>
        <v/>
      </c>
      <c r="K3" s="215"/>
    </row>
    <row r="4" spans="1:11" ht="27" customHeight="1" x14ac:dyDescent="0.25">
      <c r="A4" s="1"/>
      <c r="B4" s="58" t="s">
        <v>1</v>
      </c>
      <c r="C4" s="59" t="s">
        <v>1064</v>
      </c>
      <c r="D4" s="2"/>
      <c r="E4" s="1"/>
      <c r="F4" s="1"/>
      <c r="G4" s="1"/>
      <c r="H4" s="1"/>
      <c r="I4" s="192" t="s">
        <v>1078</v>
      </c>
      <c r="J4" s="103" t="str">
        <f>IF('Test Summary Report'!C12="","",'Test Summary Report'!C12)</f>
        <v/>
      </c>
      <c r="K4" s="215"/>
    </row>
    <row r="5" spans="1:11" ht="45" x14ac:dyDescent="0.25">
      <c r="A5" s="1"/>
      <c r="B5" s="58" t="s">
        <v>2</v>
      </c>
      <c r="C5" s="49" t="s">
        <v>1073</v>
      </c>
      <c r="D5" s="242"/>
      <c r="E5" s="242"/>
      <c r="F5" s="1"/>
      <c r="G5" s="1"/>
      <c r="H5" s="1"/>
      <c r="I5" s="197" t="s">
        <v>1076</v>
      </c>
      <c r="J5" s="103" t="str">
        <f>IF('Test Summary Report'!C11="","",'Test Summary Report'!C11)</f>
        <v/>
      </c>
      <c r="K5" s="215"/>
    </row>
    <row r="6" spans="1:11" ht="18" customHeight="1" x14ac:dyDescent="0.25">
      <c r="A6" s="50"/>
      <c r="B6" s="51" t="s">
        <v>3</v>
      </c>
      <c r="C6" s="52" t="s">
        <v>1050</v>
      </c>
      <c r="D6" s="70" t="s">
        <v>1052</v>
      </c>
      <c r="E6" s="74" t="s">
        <v>4</v>
      </c>
      <c r="F6" s="53" t="s">
        <v>5</v>
      </c>
      <c r="G6" s="53" t="s">
        <v>6</v>
      </c>
      <c r="H6" s="53" t="s">
        <v>7</v>
      </c>
      <c r="I6" s="130" t="s">
        <v>1049</v>
      </c>
      <c r="J6" s="130" t="s">
        <v>924</v>
      </c>
      <c r="K6" s="222" t="s">
        <v>1119</v>
      </c>
    </row>
    <row r="7" spans="1:11" x14ac:dyDescent="0.25">
      <c r="A7" s="1"/>
      <c r="B7" s="55" t="s">
        <v>601</v>
      </c>
      <c r="C7" s="56"/>
      <c r="D7" s="56"/>
      <c r="E7" s="55"/>
      <c r="F7" s="55"/>
      <c r="G7" s="55"/>
      <c r="H7" s="102"/>
      <c r="I7" s="102"/>
      <c r="J7" s="89"/>
      <c r="K7" s="221"/>
    </row>
    <row r="8" spans="1:11" ht="51.75" customHeight="1" x14ac:dyDescent="0.25">
      <c r="A8" s="1"/>
      <c r="B8" s="57" t="s">
        <v>322</v>
      </c>
      <c r="C8" s="63" t="s">
        <v>286</v>
      </c>
      <c r="D8" s="63" t="s">
        <v>287</v>
      </c>
      <c r="E8" s="63" t="s">
        <v>8</v>
      </c>
      <c r="F8" s="63" t="s">
        <v>791</v>
      </c>
      <c r="G8" s="63" t="s">
        <v>289</v>
      </c>
      <c r="H8" s="101" t="s">
        <v>789</v>
      </c>
      <c r="I8" s="183" t="s">
        <v>288</v>
      </c>
      <c r="J8" s="182"/>
      <c r="K8" s="214">
        <f>IF(I8="TBD",1,IF(I8="Fail",1,IF(I8="",1,0)))</f>
        <v>0</v>
      </c>
    </row>
    <row r="9" spans="1:11" ht="33.75" x14ac:dyDescent="0.25">
      <c r="A9" s="1"/>
      <c r="B9" s="57" t="s">
        <v>326</v>
      </c>
      <c r="C9" s="63" t="s">
        <v>291</v>
      </c>
      <c r="D9" s="63" t="s">
        <v>292</v>
      </c>
      <c r="E9" s="63" t="s">
        <v>8</v>
      </c>
      <c r="F9" s="63" t="s">
        <v>790</v>
      </c>
      <c r="G9" s="63" t="s">
        <v>289</v>
      </c>
      <c r="H9" s="101" t="s">
        <v>293</v>
      </c>
      <c r="I9" s="183" t="s">
        <v>288</v>
      </c>
      <c r="J9" s="182"/>
      <c r="K9" s="214">
        <f>IF(I9="TBD",1,IF(I9="Fail",1,IF(I9="",1,0)))</f>
        <v>0</v>
      </c>
    </row>
    <row r="10" spans="1:11" x14ac:dyDescent="0.25">
      <c r="A10" s="1"/>
      <c r="B10" s="55" t="s">
        <v>284</v>
      </c>
      <c r="C10" s="56"/>
      <c r="D10" s="55"/>
      <c r="E10" s="55"/>
      <c r="F10" s="55"/>
      <c r="G10" s="55"/>
      <c r="H10" s="102"/>
      <c r="I10" s="102"/>
      <c r="J10" s="90"/>
      <c r="K10" s="90"/>
    </row>
    <row r="11" spans="1:11" x14ac:dyDescent="0.25">
      <c r="A11" s="1"/>
      <c r="B11" s="55" t="s">
        <v>294</v>
      </c>
      <c r="C11" s="56"/>
      <c r="D11" s="55"/>
      <c r="E11" s="55"/>
      <c r="F11" s="55"/>
      <c r="G11" s="55"/>
      <c r="H11" s="102"/>
      <c r="I11" s="102"/>
      <c r="J11" s="90"/>
      <c r="K11" s="89"/>
    </row>
    <row r="12" spans="1:11" ht="45" x14ac:dyDescent="0.25">
      <c r="A12" s="1"/>
      <c r="B12" s="57" t="s">
        <v>319</v>
      </c>
      <c r="C12" s="63" t="s">
        <v>296</v>
      </c>
      <c r="D12" s="63" t="s">
        <v>297</v>
      </c>
      <c r="E12" s="63" t="s">
        <v>8</v>
      </c>
      <c r="F12" s="63" t="s">
        <v>828</v>
      </c>
      <c r="G12" s="63" t="s">
        <v>289</v>
      </c>
      <c r="H12" s="101" t="s">
        <v>827</v>
      </c>
      <c r="I12" s="183" t="s">
        <v>288</v>
      </c>
      <c r="J12" s="182"/>
      <c r="K12" s="214">
        <f>IF(I12="TBD",1,IF(I12="Fail",1,IF(I12="",1,0)))</f>
        <v>0</v>
      </c>
    </row>
    <row r="13" spans="1:11" x14ac:dyDescent="0.25">
      <c r="A13" s="1"/>
      <c r="B13" s="55" t="s">
        <v>298</v>
      </c>
      <c r="C13" s="56"/>
      <c r="D13" s="55"/>
      <c r="E13" s="55"/>
      <c r="F13" s="55"/>
      <c r="G13" s="55"/>
      <c r="H13" s="102"/>
      <c r="I13" s="102"/>
      <c r="J13" s="90"/>
      <c r="K13" s="90"/>
    </row>
    <row r="14" spans="1:11" x14ac:dyDescent="0.25">
      <c r="A14" s="1"/>
      <c r="B14" s="55" t="s">
        <v>299</v>
      </c>
      <c r="C14" s="56"/>
      <c r="D14" s="55"/>
      <c r="E14" s="55"/>
      <c r="F14" s="55"/>
      <c r="G14" s="55"/>
      <c r="H14" s="102"/>
      <c r="I14" s="102"/>
      <c r="J14" s="90"/>
      <c r="K14" s="90"/>
    </row>
    <row r="15" spans="1:11" ht="45" x14ac:dyDescent="0.25">
      <c r="A15" s="1"/>
      <c r="B15" s="57" t="s">
        <v>329</v>
      </c>
      <c r="C15" s="63" t="s">
        <v>301</v>
      </c>
      <c r="D15" s="63" t="s">
        <v>302</v>
      </c>
      <c r="E15" s="63" t="s">
        <v>8</v>
      </c>
      <c r="F15" s="63" t="s">
        <v>812</v>
      </c>
      <c r="G15" s="63" t="s">
        <v>289</v>
      </c>
      <c r="H15" s="101" t="s">
        <v>303</v>
      </c>
      <c r="I15" s="183" t="s">
        <v>288</v>
      </c>
      <c r="J15" s="182"/>
      <c r="K15" s="214">
        <f>IF(I15="TBD",1,IF(I15="Fail",1,IF(I15="",1,0)))</f>
        <v>0</v>
      </c>
    </row>
    <row r="16" spans="1:11" ht="33.75" x14ac:dyDescent="0.25">
      <c r="A16" s="1"/>
      <c r="B16" s="57" t="s">
        <v>332</v>
      </c>
      <c r="C16" s="63" t="s">
        <v>305</v>
      </c>
      <c r="D16" s="63" t="s">
        <v>306</v>
      </c>
      <c r="E16" s="63" t="s">
        <v>8</v>
      </c>
      <c r="F16" s="63" t="s">
        <v>811</v>
      </c>
      <c r="G16" s="63" t="s">
        <v>289</v>
      </c>
      <c r="H16" s="101" t="s">
        <v>307</v>
      </c>
      <c r="I16" s="183" t="s">
        <v>288</v>
      </c>
      <c r="J16" s="182"/>
      <c r="K16" s="214">
        <f>IF(I16="TBD",1,IF(I16="Fail",1,IF(I16="",1,0)))</f>
        <v>0</v>
      </c>
    </row>
    <row r="17" spans="1:11" x14ac:dyDescent="0.25">
      <c r="A17" s="1"/>
      <c r="B17" s="55" t="s">
        <v>308</v>
      </c>
      <c r="C17" s="56"/>
      <c r="D17" s="55"/>
      <c r="E17" s="55"/>
      <c r="F17" s="55"/>
      <c r="G17" s="55"/>
      <c r="H17" s="102"/>
      <c r="I17" s="102"/>
      <c r="J17" s="90"/>
      <c r="K17" s="90"/>
    </row>
    <row r="18" spans="1:11" x14ac:dyDescent="0.25">
      <c r="A18" s="1"/>
      <c r="B18" s="55" t="s">
        <v>309</v>
      </c>
      <c r="C18" s="56"/>
      <c r="D18" s="55"/>
      <c r="E18" s="55"/>
      <c r="F18" s="55"/>
      <c r="G18" s="55"/>
      <c r="H18" s="102"/>
      <c r="I18" s="102"/>
      <c r="J18" s="90"/>
      <c r="K18" s="90"/>
    </row>
    <row r="19" spans="1:11" ht="45" x14ac:dyDescent="0.25">
      <c r="A19" s="1"/>
      <c r="B19" s="57" t="s">
        <v>310</v>
      </c>
      <c r="C19" s="63" t="s">
        <v>311</v>
      </c>
      <c r="D19" s="63" t="s">
        <v>312</v>
      </c>
      <c r="E19" s="63" t="s">
        <v>8</v>
      </c>
      <c r="F19" s="63" t="s">
        <v>793</v>
      </c>
      <c r="G19" s="63" t="s">
        <v>289</v>
      </c>
      <c r="H19" s="101" t="s">
        <v>792</v>
      </c>
      <c r="I19" s="183" t="s">
        <v>288</v>
      </c>
      <c r="J19" s="182"/>
      <c r="K19" s="214">
        <f>IF(I19="TBD",1,IF(I19="Fail",1,IF(I19="",1,0)))</f>
        <v>0</v>
      </c>
    </row>
    <row r="20" spans="1:11" ht="22.5" x14ac:dyDescent="0.25">
      <c r="A20" s="1"/>
      <c r="B20" s="57" t="s">
        <v>313</v>
      </c>
      <c r="C20" s="63" t="s">
        <v>314</v>
      </c>
      <c r="D20" s="63" t="s">
        <v>315</v>
      </c>
      <c r="E20" s="63" t="s">
        <v>8</v>
      </c>
      <c r="F20" s="63" t="s">
        <v>794</v>
      </c>
      <c r="G20" s="63" t="s">
        <v>289</v>
      </c>
      <c r="H20" s="101" t="s">
        <v>316</v>
      </c>
      <c r="I20" s="183" t="s">
        <v>288</v>
      </c>
      <c r="J20" s="182"/>
      <c r="K20" s="214">
        <f>IF(I20="TBD",1,IF(I20="Fail",1,IF(I20="",1,0)))</f>
        <v>0</v>
      </c>
    </row>
    <row r="21" spans="1:11" x14ac:dyDescent="0.25">
      <c r="A21" s="1"/>
      <c r="B21" s="55" t="s">
        <v>317</v>
      </c>
      <c r="C21" s="56"/>
      <c r="D21" s="55"/>
      <c r="E21" s="55"/>
      <c r="F21" s="55"/>
      <c r="G21" s="55"/>
      <c r="H21" s="102"/>
      <c r="I21" s="102"/>
      <c r="J21" s="90"/>
      <c r="K21" s="90"/>
    </row>
    <row r="22" spans="1:11" x14ac:dyDescent="0.25">
      <c r="A22" s="1"/>
      <c r="B22" s="55" t="s">
        <v>318</v>
      </c>
      <c r="C22" s="56"/>
      <c r="D22" s="55"/>
      <c r="E22" s="55"/>
      <c r="F22" s="55"/>
      <c r="G22" s="55"/>
      <c r="H22" s="102"/>
      <c r="I22" s="102"/>
      <c r="J22" s="90"/>
      <c r="K22" s="90"/>
    </row>
    <row r="23" spans="1:11" ht="45" x14ac:dyDescent="0.25">
      <c r="A23" s="1"/>
      <c r="B23" s="57" t="s">
        <v>300</v>
      </c>
      <c r="C23" s="63" t="s">
        <v>320</v>
      </c>
      <c r="D23" s="63" t="s">
        <v>321</v>
      </c>
      <c r="E23" s="63" t="s">
        <v>8</v>
      </c>
      <c r="F23" s="63" t="s">
        <v>795</v>
      </c>
      <c r="G23" s="63" t="s">
        <v>289</v>
      </c>
      <c r="H23" s="101" t="s">
        <v>796</v>
      </c>
      <c r="I23" s="183" t="s">
        <v>288</v>
      </c>
      <c r="J23" s="182"/>
      <c r="K23" s="214">
        <f>IF(I23="TBD",1,IF(I23="Fail",1,IF(I23="",1,0)))</f>
        <v>0</v>
      </c>
    </row>
    <row r="24" spans="1:11" ht="36.75" customHeight="1" x14ac:dyDescent="0.25">
      <c r="A24" s="1"/>
      <c r="B24" s="57" t="s">
        <v>304</v>
      </c>
      <c r="C24" s="63" t="s">
        <v>323</v>
      </c>
      <c r="D24" s="63" t="s">
        <v>324</v>
      </c>
      <c r="E24" s="63" t="s">
        <v>8</v>
      </c>
      <c r="F24" s="63" t="s">
        <v>813</v>
      </c>
      <c r="G24" s="63" t="s">
        <v>289</v>
      </c>
      <c r="H24" s="101" t="s">
        <v>797</v>
      </c>
      <c r="I24" s="183" t="s">
        <v>288</v>
      </c>
      <c r="J24" s="182"/>
      <c r="K24" s="214">
        <f>IF(I24="TBD",1,IF(I24="Fail",1,IF(I24="",1,0)))</f>
        <v>0</v>
      </c>
    </row>
    <row r="25" spans="1:11" x14ac:dyDescent="0.25">
      <c r="A25" s="1"/>
      <c r="B25" s="55" t="s">
        <v>325</v>
      </c>
      <c r="C25" s="56"/>
      <c r="D25" s="55"/>
      <c r="E25" s="55"/>
      <c r="F25" s="55"/>
      <c r="G25" s="55"/>
      <c r="H25" s="102"/>
      <c r="I25" s="102"/>
      <c r="J25" s="90"/>
      <c r="K25" s="90"/>
    </row>
    <row r="26" spans="1:11" ht="33.75" x14ac:dyDescent="0.25">
      <c r="A26" s="1"/>
      <c r="B26" s="57" t="s">
        <v>285</v>
      </c>
      <c r="C26" s="63" t="s">
        <v>327</v>
      </c>
      <c r="D26" s="63" t="s">
        <v>328</v>
      </c>
      <c r="E26" s="63" t="s">
        <v>8</v>
      </c>
      <c r="F26" s="63" t="s">
        <v>814</v>
      </c>
      <c r="G26" s="63" t="s">
        <v>289</v>
      </c>
      <c r="H26" s="101" t="s">
        <v>799</v>
      </c>
      <c r="I26" s="183" t="s">
        <v>288</v>
      </c>
      <c r="J26" s="182"/>
      <c r="K26" s="214">
        <f t="shared" ref="K26:K53" si="0">IF(I26="TBD",1,IF(I26="Fail",1,IF(I26="",1,0)))</f>
        <v>0</v>
      </c>
    </row>
    <row r="27" spans="1:11" ht="45" x14ac:dyDescent="0.25">
      <c r="A27" s="1"/>
      <c r="B27" s="57" t="s">
        <v>290</v>
      </c>
      <c r="C27" s="63" t="s">
        <v>330</v>
      </c>
      <c r="D27" s="63" t="s">
        <v>331</v>
      </c>
      <c r="E27" s="63" t="s">
        <v>8</v>
      </c>
      <c r="F27" s="63" t="s">
        <v>815</v>
      </c>
      <c r="G27" s="63" t="s">
        <v>289</v>
      </c>
      <c r="H27" s="101" t="s">
        <v>798</v>
      </c>
      <c r="I27" s="183" t="s">
        <v>288</v>
      </c>
      <c r="J27" s="182"/>
      <c r="K27" s="214">
        <f t="shared" si="0"/>
        <v>0</v>
      </c>
    </row>
    <row r="28" spans="1:11" ht="22.5" x14ac:dyDescent="0.25">
      <c r="A28" s="1"/>
      <c r="B28" s="57" t="s">
        <v>295</v>
      </c>
      <c r="C28" s="63" t="s">
        <v>333</v>
      </c>
      <c r="D28" s="63" t="s">
        <v>334</v>
      </c>
      <c r="E28" s="63" t="s">
        <v>8</v>
      </c>
      <c r="F28" s="63" t="s">
        <v>816</v>
      </c>
      <c r="G28" s="63" t="s">
        <v>289</v>
      </c>
      <c r="H28" s="101" t="s">
        <v>800</v>
      </c>
      <c r="I28" s="183" t="s">
        <v>288</v>
      </c>
      <c r="J28" s="182"/>
      <c r="K28" s="214">
        <f t="shared" si="0"/>
        <v>0</v>
      </c>
    </row>
    <row r="29" spans="1:11" ht="90" x14ac:dyDescent="0.25">
      <c r="A29" s="1"/>
      <c r="B29" s="57" t="s">
        <v>335</v>
      </c>
      <c r="C29" s="61" t="s">
        <v>336</v>
      </c>
      <c r="D29" s="44" t="s">
        <v>337</v>
      </c>
      <c r="E29" s="60" t="s">
        <v>8</v>
      </c>
      <c r="F29" s="60" t="s">
        <v>880</v>
      </c>
      <c r="G29" s="60" t="s">
        <v>338</v>
      </c>
      <c r="H29" s="100" t="s">
        <v>339</v>
      </c>
      <c r="I29" s="183" t="s">
        <v>288</v>
      </c>
      <c r="J29" s="182"/>
      <c r="K29" s="214">
        <f t="shared" si="0"/>
        <v>0</v>
      </c>
    </row>
    <row r="30" spans="1:11" ht="45" x14ac:dyDescent="0.25">
      <c r="A30" s="1"/>
      <c r="B30" s="57" t="s">
        <v>345</v>
      </c>
      <c r="C30" s="61" t="s">
        <v>340</v>
      </c>
      <c r="D30" s="44" t="s">
        <v>341</v>
      </c>
      <c r="E30" s="60" t="s">
        <v>8</v>
      </c>
      <c r="F30" s="61" t="s">
        <v>881</v>
      </c>
      <c r="G30" s="60" t="s">
        <v>342</v>
      </c>
      <c r="H30" s="100" t="s">
        <v>343</v>
      </c>
      <c r="I30" s="183" t="s">
        <v>288</v>
      </c>
      <c r="J30" s="182"/>
      <c r="K30" s="214">
        <f t="shared" si="0"/>
        <v>0</v>
      </c>
    </row>
    <row r="31" spans="1:11" x14ac:dyDescent="0.25">
      <c r="A31" s="1"/>
      <c r="B31" s="55" t="s">
        <v>344</v>
      </c>
      <c r="C31" s="56"/>
      <c r="D31" s="55"/>
      <c r="E31" s="55"/>
      <c r="F31" s="55"/>
      <c r="G31" s="55"/>
      <c r="H31" s="102"/>
      <c r="I31" s="102"/>
      <c r="J31" s="90"/>
      <c r="K31" s="89"/>
    </row>
    <row r="32" spans="1:11" ht="58.5" customHeight="1" x14ac:dyDescent="0.25">
      <c r="A32" s="1"/>
      <c r="B32" s="57" t="s">
        <v>349</v>
      </c>
      <c r="C32" s="61" t="s">
        <v>346</v>
      </c>
      <c r="D32" s="44" t="s">
        <v>347</v>
      </c>
      <c r="E32" s="60" t="s">
        <v>8</v>
      </c>
      <c r="F32" s="60" t="s">
        <v>346</v>
      </c>
      <c r="G32" s="60" t="s">
        <v>338</v>
      </c>
      <c r="H32" s="100" t="s">
        <v>348</v>
      </c>
      <c r="I32" s="183" t="s">
        <v>288</v>
      </c>
      <c r="J32" s="182"/>
      <c r="K32" s="214">
        <f t="shared" si="0"/>
        <v>0</v>
      </c>
    </row>
    <row r="33" spans="1:11" ht="45" x14ac:dyDescent="0.25">
      <c r="A33" s="1"/>
      <c r="B33" s="57" t="s">
        <v>354</v>
      </c>
      <c r="C33" s="61" t="s">
        <v>350</v>
      </c>
      <c r="D33" s="44" t="s">
        <v>351</v>
      </c>
      <c r="E33" s="60" t="s">
        <v>8</v>
      </c>
      <c r="F33" s="61" t="s">
        <v>350</v>
      </c>
      <c r="G33" s="60" t="s">
        <v>338</v>
      </c>
      <c r="H33" s="100" t="s">
        <v>352</v>
      </c>
      <c r="I33" s="183" t="s">
        <v>288</v>
      </c>
      <c r="J33" s="182"/>
      <c r="K33" s="214">
        <f t="shared" si="0"/>
        <v>0</v>
      </c>
    </row>
    <row r="34" spans="1:11" x14ac:dyDescent="0.25">
      <c r="A34" s="1"/>
      <c r="B34" s="55" t="s">
        <v>353</v>
      </c>
      <c r="C34" s="56"/>
      <c r="D34" s="55"/>
      <c r="E34" s="55"/>
      <c r="F34" s="55"/>
      <c r="G34" s="55"/>
      <c r="H34" s="102"/>
      <c r="I34" s="102"/>
      <c r="J34" s="90"/>
      <c r="K34" s="89"/>
    </row>
    <row r="35" spans="1:11" x14ac:dyDescent="0.25">
      <c r="A35" s="1"/>
      <c r="B35" s="55" t="s">
        <v>801</v>
      </c>
      <c r="C35" s="56"/>
      <c r="D35" s="55"/>
      <c r="E35" s="55"/>
      <c r="F35" s="55"/>
      <c r="G35" s="55"/>
      <c r="H35" s="102"/>
      <c r="I35" s="102"/>
      <c r="J35" s="90"/>
      <c r="K35" s="89"/>
    </row>
    <row r="36" spans="1:11" ht="47.25" customHeight="1" x14ac:dyDescent="0.25">
      <c r="A36" s="1"/>
      <c r="B36" s="57" t="s">
        <v>361</v>
      </c>
      <c r="C36" s="61" t="s">
        <v>355</v>
      </c>
      <c r="D36" s="44" t="s">
        <v>356</v>
      </c>
      <c r="E36" s="60" t="s">
        <v>8</v>
      </c>
      <c r="F36" s="60" t="s">
        <v>355</v>
      </c>
      <c r="G36" s="60" t="s">
        <v>357</v>
      </c>
      <c r="H36" s="100" t="s">
        <v>803</v>
      </c>
      <c r="I36" s="183" t="s">
        <v>288</v>
      </c>
      <c r="J36" s="182"/>
      <c r="K36" s="214">
        <f t="shared" si="0"/>
        <v>0</v>
      </c>
    </row>
    <row r="37" spans="1:11" ht="78.75" x14ac:dyDescent="0.25">
      <c r="A37" s="1"/>
      <c r="B37" s="57" t="s">
        <v>366</v>
      </c>
      <c r="C37" s="61" t="s">
        <v>358</v>
      </c>
      <c r="D37" s="44" t="s">
        <v>359</v>
      </c>
      <c r="E37" s="60" t="s">
        <v>8</v>
      </c>
      <c r="F37" s="60" t="s">
        <v>358</v>
      </c>
      <c r="G37" s="60" t="s">
        <v>360</v>
      </c>
      <c r="H37" s="100" t="s">
        <v>804</v>
      </c>
      <c r="I37" s="183" t="s">
        <v>288</v>
      </c>
      <c r="J37" s="182"/>
      <c r="K37" s="214">
        <f t="shared" si="0"/>
        <v>0</v>
      </c>
    </row>
    <row r="38" spans="1:11" ht="29.25" customHeight="1" x14ac:dyDescent="0.25">
      <c r="A38" s="1"/>
      <c r="B38" s="57" t="s">
        <v>371</v>
      </c>
      <c r="C38" s="61" t="s">
        <v>362</v>
      </c>
      <c r="D38" s="44" t="s">
        <v>363</v>
      </c>
      <c r="E38" s="60" t="s">
        <v>8</v>
      </c>
      <c r="F38" s="60" t="s">
        <v>362</v>
      </c>
      <c r="G38" s="60" t="s">
        <v>364</v>
      </c>
      <c r="H38" s="100" t="s">
        <v>365</v>
      </c>
      <c r="I38" s="183" t="s">
        <v>288</v>
      </c>
      <c r="J38" s="182"/>
      <c r="K38" s="214">
        <f t="shared" si="0"/>
        <v>0</v>
      </c>
    </row>
    <row r="39" spans="1:11" ht="33.75" x14ac:dyDescent="0.25">
      <c r="A39" s="1"/>
      <c r="B39" s="57" t="s">
        <v>375</v>
      </c>
      <c r="C39" s="61" t="s">
        <v>367</v>
      </c>
      <c r="D39" s="44" t="s">
        <v>368</v>
      </c>
      <c r="E39" s="60" t="s">
        <v>369</v>
      </c>
      <c r="F39" s="60" t="s">
        <v>367</v>
      </c>
      <c r="G39" s="60" t="s">
        <v>364</v>
      </c>
      <c r="H39" s="100" t="s">
        <v>370</v>
      </c>
      <c r="I39" s="183" t="s">
        <v>288</v>
      </c>
      <c r="J39" s="182"/>
      <c r="K39" s="214">
        <f t="shared" si="0"/>
        <v>0</v>
      </c>
    </row>
    <row r="40" spans="1:11" ht="78.75" x14ac:dyDescent="0.25">
      <c r="A40" s="1"/>
      <c r="B40" s="57" t="s">
        <v>379</v>
      </c>
      <c r="C40" s="61" t="s">
        <v>372</v>
      </c>
      <c r="D40" s="44" t="s">
        <v>373</v>
      </c>
      <c r="E40" s="60" t="s">
        <v>369</v>
      </c>
      <c r="F40" s="61" t="s">
        <v>372</v>
      </c>
      <c r="G40" s="60" t="s">
        <v>374</v>
      </c>
      <c r="H40" s="100" t="s">
        <v>805</v>
      </c>
      <c r="I40" s="183" t="s">
        <v>288</v>
      </c>
      <c r="J40" s="182"/>
      <c r="K40" s="214">
        <f t="shared" si="0"/>
        <v>0</v>
      </c>
    </row>
    <row r="41" spans="1:11" ht="78.75" x14ac:dyDescent="0.25">
      <c r="A41" s="1"/>
      <c r="B41" s="57" t="s">
        <v>382</v>
      </c>
      <c r="C41" s="61" t="s">
        <v>376</v>
      </c>
      <c r="D41" s="44" t="s">
        <v>377</v>
      </c>
      <c r="E41" s="60" t="s">
        <v>369</v>
      </c>
      <c r="F41" s="61" t="s">
        <v>376</v>
      </c>
      <c r="G41" s="60" t="s">
        <v>378</v>
      </c>
      <c r="H41" s="100" t="s">
        <v>806</v>
      </c>
      <c r="I41" s="183" t="s">
        <v>288</v>
      </c>
      <c r="J41" s="182"/>
      <c r="K41" s="214">
        <f t="shared" si="0"/>
        <v>0</v>
      </c>
    </row>
    <row r="42" spans="1:11" ht="101.25" x14ac:dyDescent="0.25">
      <c r="A42" s="1"/>
      <c r="B42" s="57" t="s">
        <v>386</v>
      </c>
      <c r="C42" s="61" t="s">
        <v>380</v>
      </c>
      <c r="D42" s="44" t="s">
        <v>381</v>
      </c>
      <c r="E42" s="60" t="s">
        <v>8</v>
      </c>
      <c r="F42" s="60" t="s">
        <v>380</v>
      </c>
      <c r="G42" s="60" t="s">
        <v>378</v>
      </c>
      <c r="H42" s="100" t="s">
        <v>807</v>
      </c>
      <c r="I42" s="183" t="s">
        <v>288</v>
      </c>
      <c r="J42" s="182"/>
      <c r="K42" s="214">
        <f t="shared" si="0"/>
        <v>0</v>
      </c>
    </row>
    <row r="43" spans="1:11" ht="33.75" x14ac:dyDescent="0.25">
      <c r="A43" s="1"/>
      <c r="B43" s="57" t="s">
        <v>390</v>
      </c>
      <c r="C43" s="61" t="s">
        <v>383</v>
      </c>
      <c r="D43" s="44" t="s">
        <v>384</v>
      </c>
      <c r="E43" s="60" t="s">
        <v>8</v>
      </c>
      <c r="F43" s="61" t="s">
        <v>383</v>
      </c>
      <c r="G43" s="60" t="s">
        <v>378</v>
      </c>
      <c r="H43" s="100" t="s">
        <v>385</v>
      </c>
      <c r="I43" s="183" t="s">
        <v>288</v>
      </c>
      <c r="J43" s="182"/>
      <c r="K43" s="214">
        <f t="shared" si="0"/>
        <v>0</v>
      </c>
    </row>
    <row r="44" spans="1:11" ht="33.75" x14ac:dyDescent="0.25">
      <c r="A44" s="1"/>
      <c r="B44" s="57" t="s">
        <v>393</v>
      </c>
      <c r="C44" s="61" t="s">
        <v>387</v>
      </c>
      <c r="D44" s="44" t="s">
        <v>388</v>
      </c>
      <c r="E44" s="60" t="s">
        <v>369</v>
      </c>
      <c r="F44" s="60" t="s">
        <v>387</v>
      </c>
      <c r="G44" s="60" t="s">
        <v>378</v>
      </c>
      <c r="H44" s="100" t="s">
        <v>389</v>
      </c>
      <c r="I44" s="183" t="s">
        <v>288</v>
      </c>
      <c r="J44" s="182"/>
      <c r="K44" s="214">
        <f t="shared" si="0"/>
        <v>0</v>
      </c>
    </row>
    <row r="45" spans="1:11" ht="101.25" x14ac:dyDescent="0.25">
      <c r="A45" s="1"/>
      <c r="B45" s="57" t="s">
        <v>396</v>
      </c>
      <c r="C45" s="61" t="s">
        <v>808</v>
      </c>
      <c r="D45" s="44" t="s">
        <v>391</v>
      </c>
      <c r="E45" s="60" t="s">
        <v>369</v>
      </c>
      <c r="F45" s="60" t="s">
        <v>808</v>
      </c>
      <c r="G45" s="60" t="s">
        <v>378</v>
      </c>
      <c r="H45" s="100" t="s">
        <v>392</v>
      </c>
      <c r="I45" s="183" t="s">
        <v>288</v>
      </c>
      <c r="J45" s="182"/>
      <c r="K45" s="214">
        <f t="shared" si="0"/>
        <v>0</v>
      </c>
    </row>
    <row r="46" spans="1:11" ht="96" customHeight="1" x14ac:dyDescent="0.25">
      <c r="A46" s="1"/>
      <c r="B46" s="57" t="s">
        <v>400</v>
      </c>
      <c r="C46" s="61" t="s">
        <v>394</v>
      </c>
      <c r="D46" s="44" t="s">
        <v>395</v>
      </c>
      <c r="E46" s="60" t="s">
        <v>369</v>
      </c>
      <c r="F46" s="60" t="s">
        <v>394</v>
      </c>
      <c r="G46" s="60" t="s">
        <v>378</v>
      </c>
      <c r="H46" s="100" t="s">
        <v>817</v>
      </c>
      <c r="I46" s="183" t="s">
        <v>288</v>
      </c>
      <c r="J46" s="182"/>
      <c r="K46" s="214">
        <f t="shared" si="0"/>
        <v>0</v>
      </c>
    </row>
    <row r="47" spans="1:11" ht="56.25" x14ac:dyDescent="0.25">
      <c r="A47" s="1"/>
      <c r="B47" s="57" t="s">
        <v>405</v>
      </c>
      <c r="C47" s="61" t="s">
        <v>397</v>
      </c>
      <c r="D47" s="44" t="s">
        <v>398</v>
      </c>
      <c r="E47" s="60" t="s">
        <v>8</v>
      </c>
      <c r="F47" s="61" t="s">
        <v>397</v>
      </c>
      <c r="G47" s="60" t="s">
        <v>378</v>
      </c>
      <c r="H47" s="100" t="s">
        <v>399</v>
      </c>
      <c r="I47" s="183" t="s">
        <v>288</v>
      </c>
      <c r="J47" s="182"/>
      <c r="K47" s="214">
        <f t="shared" si="0"/>
        <v>0</v>
      </c>
    </row>
    <row r="48" spans="1:11" ht="39.75" customHeight="1" x14ac:dyDescent="0.25">
      <c r="A48" s="1"/>
      <c r="B48" s="57" t="s">
        <v>408</v>
      </c>
      <c r="C48" s="61" t="s">
        <v>401</v>
      </c>
      <c r="D48" s="44" t="s">
        <v>402</v>
      </c>
      <c r="E48" s="60" t="s">
        <v>8</v>
      </c>
      <c r="F48" s="61" t="s">
        <v>401</v>
      </c>
      <c r="G48" s="60" t="s">
        <v>403</v>
      </c>
      <c r="H48" s="100" t="s">
        <v>404</v>
      </c>
      <c r="I48" s="183" t="s">
        <v>288</v>
      </c>
      <c r="J48" s="182"/>
      <c r="K48" s="214">
        <f t="shared" si="0"/>
        <v>0</v>
      </c>
    </row>
    <row r="49" spans="1:11" ht="42.75" customHeight="1" x14ac:dyDescent="0.25">
      <c r="A49" s="1"/>
      <c r="B49" s="57" t="s">
        <v>412</v>
      </c>
      <c r="C49" s="61" t="s">
        <v>406</v>
      </c>
      <c r="D49" s="44" t="s">
        <v>407</v>
      </c>
      <c r="E49" s="60" t="s">
        <v>8</v>
      </c>
      <c r="F49" s="61" t="s">
        <v>406</v>
      </c>
      <c r="G49" s="60" t="s">
        <v>403</v>
      </c>
      <c r="H49" s="100" t="s">
        <v>818</v>
      </c>
      <c r="I49" s="183" t="s">
        <v>288</v>
      </c>
      <c r="J49" s="182"/>
      <c r="K49" s="214">
        <f t="shared" si="0"/>
        <v>0</v>
      </c>
    </row>
    <row r="50" spans="1:11" ht="38.25" customHeight="1" x14ac:dyDescent="0.25">
      <c r="A50" s="1"/>
      <c r="B50" s="57" t="s">
        <v>656</v>
      </c>
      <c r="C50" s="61" t="s">
        <v>409</v>
      </c>
      <c r="D50" s="44" t="s">
        <v>410</v>
      </c>
      <c r="E50" s="60" t="s">
        <v>8</v>
      </c>
      <c r="F50" s="60" t="s">
        <v>409</v>
      </c>
      <c r="G50" s="60" t="s">
        <v>403</v>
      </c>
      <c r="H50" s="100" t="s">
        <v>411</v>
      </c>
      <c r="I50" s="183" t="s">
        <v>288</v>
      </c>
      <c r="J50" s="182"/>
      <c r="K50" s="214">
        <f t="shared" si="0"/>
        <v>0</v>
      </c>
    </row>
    <row r="51" spans="1:11" x14ac:dyDescent="0.25">
      <c r="A51" s="1"/>
      <c r="B51" s="55" t="s">
        <v>802</v>
      </c>
      <c r="C51" s="56"/>
      <c r="D51" s="55"/>
      <c r="E51" s="55"/>
      <c r="F51" s="55"/>
      <c r="G51" s="55"/>
      <c r="H51" s="102"/>
      <c r="I51" s="102"/>
      <c r="J51" s="90"/>
      <c r="K51" s="89"/>
    </row>
    <row r="52" spans="1:11" x14ac:dyDescent="0.25">
      <c r="B52" s="89" t="s">
        <v>809</v>
      </c>
      <c r="C52" s="90"/>
      <c r="D52" s="89"/>
      <c r="E52" s="89"/>
      <c r="F52" s="89"/>
      <c r="G52" s="89"/>
      <c r="H52" s="102"/>
      <c r="I52" s="102"/>
      <c r="J52" s="90"/>
      <c r="K52" s="89"/>
    </row>
    <row r="53" spans="1:11" ht="22.5" x14ac:dyDescent="0.25">
      <c r="B53" s="91" t="s">
        <v>657</v>
      </c>
      <c r="C53" s="92" t="s">
        <v>413</v>
      </c>
      <c r="D53" s="44" t="s">
        <v>414</v>
      </c>
      <c r="E53" s="88" t="s">
        <v>8</v>
      </c>
      <c r="F53" s="88" t="s">
        <v>413</v>
      </c>
      <c r="G53" s="88" t="s">
        <v>415</v>
      </c>
      <c r="H53" s="100" t="s">
        <v>416</v>
      </c>
      <c r="I53" s="183" t="s">
        <v>288</v>
      </c>
      <c r="J53" s="182"/>
      <c r="K53" s="214">
        <f t="shared" si="0"/>
        <v>0</v>
      </c>
    </row>
    <row r="54" spans="1:11" x14ac:dyDescent="0.25">
      <c r="B54" s="89" t="s">
        <v>810</v>
      </c>
      <c r="C54" s="90"/>
      <c r="D54" s="89"/>
      <c r="E54" s="89"/>
      <c r="F54" s="89"/>
      <c r="G54" s="89"/>
      <c r="H54" s="102"/>
      <c r="I54" s="102"/>
      <c r="J54" s="89"/>
      <c r="K54" s="89"/>
    </row>
    <row r="55" spans="1:11" x14ac:dyDescent="0.25">
      <c r="K55" s="213">
        <f>SUM(K8:K54)</f>
        <v>0</v>
      </c>
    </row>
    <row r="56" spans="1:11" x14ac:dyDescent="0.25">
      <c r="K56" s="213">
        <v>0</v>
      </c>
    </row>
  </sheetData>
  <mergeCells count="1">
    <mergeCell ref="D5:E5"/>
  </mergeCells>
  <dataValidations count="1">
    <dataValidation type="list" allowBlank="1" showInputMessage="1" showErrorMessage="1" sqref="I8:I9 I12 I15:I16 I19:I20 I23:I24 I26:I30 I32:I33 I36:I50 I53">
      <formula1>TestResult</formula1>
    </dataValidation>
  </dataValidations>
  <pageMargins left="0.7" right="0.7" top="0.75" bottom="0.75" header="0.3" footer="0.3"/>
  <pageSetup paperSize="8"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4"/>
  <sheetViews>
    <sheetView topLeftCell="G1" zoomScaleNormal="100" workbookViewId="0">
      <selection activeCell="K1" sqref="K1:K1048576"/>
    </sheetView>
  </sheetViews>
  <sheetFormatPr defaultColWidth="9.140625" defaultRowHeight="15" x14ac:dyDescent="0.25"/>
  <cols>
    <col min="1" max="1" width="9.140625" style="1"/>
    <col min="2" max="2" width="19.7109375" style="1" customWidth="1"/>
    <col min="3" max="3" width="60.7109375" style="2" customWidth="1"/>
    <col min="4" max="4" width="20.28515625" style="1" customWidth="1"/>
    <col min="5" max="5" width="17.140625" style="1" customWidth="1"/>
    <col min="6" max="6" width="42.42578125" style="1" customWidth="1"/>
    <col min="7" max="7" width="30.7109375" style="1" customWidth="1"/>
    <col min="8" max="8" width="61.28515625" style="1" customWidth="1"/>
    <col min="9" max="9" width="18.42578125" style="86" bestFit="1" customWidth="1"/>
    <col min="10" max="10" width="53.28515625" style="86" customWidth="1"/>
    <col min="11" max="11" width="13.7109375" style="213" hidden="1" customWidth="1"/>
    <col min="12" max="16384" width="9.140625" style="1"/>
  </cols>
  <sheetData>
    <row r="1" spans="1:11" ht="11.25" x14ac:dyDescent="0.15">
      <c r="B1" s="15" t="s">
        <v>599</v>
      </c>
      <c r="C1" s="16" t="s">
        <v>850</v>
      </c>
      <c r="I1" s="148" t="s">
        <v>1074</v>
      </c>
      <c r="J1" s="103" t="str">
        <f>IF('Test Summary Report'!C7="","",'Test Summary Report'!C7)</f>
        <v/>
      </c>
      <c r="K1" s="215"/>
    </row>
    <row r="2" spans="1:11" ht="11.25" x14ac:dyDescent="0.15">
      <c r="B2" s="15" t="s">
        <v>600</v>
      </c>
      <c r="C2" s="16" t="s">
        <v>845</v>
      </c>
      <c r="I2" s="148" t="s">
        <v>1075</v>
      </c>
      <c r="J2" s="103" t="str">
        <f>IF('Test Summary Report'!C8="","",'Test Summary Report'!C8)</f>
        <v/>
      </c>
      <c r="K2" s="215"/>
    </row>
    <row r="3" spans="1:11" ht="11.25" x14ac:dyDescent="0.15">
      <c r="B3" s="15" t="s">
        <v>0</v>
      </c>
      <c r="C3" s="59" t="s">
        <v>608</v>
      </c>
      <c r="I3" s="148" t="s">
        <v>1077</v>
      </c>
      <c r="J3" s="103" t="str">
        <f>IF('Test Summary Report'!C6="","",'Test Summary Report'!C6)</f>
        <v/>
      </c>
      <c r="K3" s="215"/>
    </row>
    <row r="4" spans="1:11" ht="22.5" x14ac:dyDescent="0.25">
      <c r="B4" s="15" t="s">
        <v>1</v>
      </c>
      <c r="C4" s="59" t="s">
        <v>1065</v>
      </c>
      <c r="I4" s="192" t="s">
        <v>1078</v>
      </c>
      <c r="J4" s="103" t="str">
        <f>IF('Test Summary Report'!C12="","",'Test Summary Report'!C12)</f>
        <v/>
      </c>
      <c r="K4" s="215"/>
    </row>
    <row r="5" spans="1:11" ht="45" x14ac:dyDescent="0.25">
      <c r="B5" s="15" t="s">
        <v>2</v>
      </c>
      <c r="C5" s="49" t="s">
        <v>1072</v>
      </c>
      <c r="D5" s="242"/>
      <c r="E5" s="242"/>
      <c r="I5" s="197" t="s">
        <v>1076</v>
      </c>
      <c r="J5" s="103" t="str">
        <f>IF('Test Summary Report'!C11="","",'Test Summary Report'!C11)</f>
        <v/>
      </c>
      <c r="K5" s="215"/>
    </row>
    <row r="6" spans="1:11" ht="11.25" x14ac:dyDescent="0.25">
      <c r="A6" s="4"/>
      <c r="B6" s="5" t="s">
        <v>3</v>
      </c>
      <c r="C6" s="52" t="s">
        <v>1050</v>
      </c>
      <c r="D6" s="72" t="s">
        <v>1052</v>
      </c>
      <c r="E6" s="74" t="s">
        <v>4</v>
      </c>
      <c r="F6" s="6" t="s">
        <v>5</v>
      </c>
      <c r="G6" s="6" t="s">
        <v>6</v>
      </c>
      <c r="H6" s="6" t="s">
        <v>7</v>
      </c>
      <c r="I6" s="130" t="s">
        <v>1049</v>
      </c>
      <c r="J6" s="130" t="s">
        <v>924</v>
      </c>
      <c r="K6" s="222" t="s">
        <v>1119</v>
      </c>
    </row>
    <row r="7" spans="1:11" ht="14.25" customHeight="1" x14ac:dyDescent="0.25">
      <c r="B7" s="55" t="s">
        <v>273</v>
      </c>
      <c r="C7" s="56"/>
      <c r="D7" s="65"/>
      <c r="E7" s="65"/>
      <c r="F7" s="55"/>
      <c r="G7" s="55"/>
      <c r="H7" s="55"/>
      <c r="I7" s="131"/>
      <c r="J7" s="89"/>
      <c r="K7" s="221"/>
    </row>
    <row r="8" spans="1:11" ht="59.25" customHeight="1" x14ac:dyDescent="0.25">
      <c r="A8" s="7"/>
      <c r="B8" s="11" t="s">
        <v>501</v>
      </c>
      <c r="C8" s="13" t="s">
        <v>236</v>
      </c>
      <c r="D8" s="12" t="s">
        <v>234</v>
      </c>
      <c r="E8" s="8" t="s">
        <v>8</v>
      </c>
      <c r="F8" s="13" t="s">
        <v>236</v>
      </c>
      <c r="G8" s="145" t="s">
        <v>902</v>
      </c>
      <c r="H8" s="13" t="s">
        <v>858</v>
      </c>
      <c r="I8" s="218" t="str">
        <f>IF('Base CDA Package (00)'!K26=0,"Pass","Fail")</f>
        <v>Fail</v>
      </c>
      <c r="J8" s="219" t="s">
        <v>1129</v>
      </c>
      <c r="K8" s="220">
        <f>IF(I8="TBD",1,IF(I8="Fail",1,IF(I8="",1,0)))</f>
        <v>1</v>
      </c>
    </row>
    <row r="9" spans="1:11" ht="11.25" x14ac:dyDescent="0.25">
      <c r="B9" s="9" t="s">
        <v>274</v>
      </c>
      <c r="C9" s="10"/>
      <c r="D9" s="9"/>
      <c r="E9" s="9"/>
      <c r="F9" s="9"/>
      <c r="G9" s="9"/>
      <c r="H9" s="9"/>
      <c r="I9" s="131"/>
      <c r="J9" s="90"/>
      <c r="K9" s="90"/>
    </row>
    <row r="10" spans="1:11" ht="11.25" x14ac:dyDescent="0.25">
      <c r="B10" s="9" t="s">
        <v>232</v>
      </c>
      <c r="C10" s="10"/>
      <c r="D10" s="9"/>
      <c r="E10" s="9"/>
      <c r="F10" s="9"/>
      <c r="G10" s="9"/>
      <c r="H10" s="9"/>
      <c r="I10" s="131"/>
      <c r="J10" s="90"/>
      <c r="K10" s="90"/>
    </row>
    <row r="11" spans="1:11" s="7" customFormat="1" ht="37.5" customHeight="1" x14ac:dyDescent="0.25">
      <c r="B11" s="11" t="s">
        <v>502</v>
      </c>
      <c r="C11" s="13" t="s">
        <v>237</v>
      </c>
      <c r="D11" s="12" t="s">
        <v>235</v>
      </c>
      <c r="E11" s="8" t="s">
        <v>8</v>
      </c>
      <c r="F11" s="13" t="s">
        <v>237</v>
      </c>
      <c r="G11" s="145" t="s">
        <v>902</v>
      </c>
      <c r="H11" s="120" t="s">
        <v>921</v>
      </c>
      <c r="I11" s="183" t="s">
        <v>288</v>
      </c>
      <c r="J11" s="182"/>
      <c r="K11" s="214">
        <f>IF(I11="TBD",1,IF(I11="Fail",1,IF(I11="",1,0)))</f>
        <v>0</v>
      </c>
    </row>
    <row r="12" spans="1:11" ht="11.25" x14ac:dyDescent="0.25">
      <c r="B12" s="9" t="s">
        <v>233</v>
      </c>
      <c r="C12" s="10"/>
      <c r="D12" s="9"/>
      <c r="E12" s="9"/>
      <c r="F12" s="9"/>
      <c r="G12" s="9"/>
      <c r="H12" s="9"/>
      <c r="I12" s="131"/>
      <c r="J12" s="89"/>
      <c r="K12" s="90"/>
    </row>
    <row r="13" spans="1:11" x14ac:dyDescent="0.25">
      <c r="K13" s="212">
        <f>SUM(K8:K12)</f>
        <v>1</v>
      </c>
    </row>
    <row r="14" spans="1:11" x14ac:dyDescent="0.25">
      <c r="K14" s="213">
        <v>0</v>
      </c>
    </row>
  </sheetData>
  <mergeCells count="1">
    <mergeCell ref="D5:E5"/>
  </mergeCells>
  <dataValidations count="1">
    <dataValidation type="list" allowBlank="1" showInputMessage="1" showErrorMessage="1" sqref="I11">
      <formula1>TestResult</formula1>
    </dataValidation>
  </dataValidations>
  <pageMargins left="0.25" right="0.25" top="0.75" bottom="0.75" header="0.3" footer="0.3"/>
  <pageSetup paperSize="8"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0"/>
  <sheetViews>
    <sheetView workbookViewId="0">
      <selection activeCell="A17" sqref="A17"/>
    </sheetView>
  </sheetViews>
  <sheetFormatPr defaultRowHeight="15" x14ac:dyDescent="0.25"/>
  <cols>
    <col min="1" max="1" width="12.85546875" customWidth="1"/>
    <col min="2" max="2" width="15.42578125" customWidth="1"/>
    <col min="3" max="3" width="18.85546875" customWidth="1"/>
    <col min="4" max="4" width="14.85546875" customWidth="1"/>
    <col min="5" max="5" width="10.42578125" bestFit="1" customWidth="1"/>
    <col min="6" max="6" width="13.5703125" customWidth="1"/>
    <col min="7" max="7" width="13" customWidth="1"/>
    <col min="8" max="8" width="16.28515625" customWidth="1"/>
    <col min="9" max="9" width="10.5703125" customWidth="1"/>
  </cols>
  <sheetData>
    <row r="1" spans="1:10" ht="30.75" customHeight="1" x14ac:dyDescent="0.25">
      <c r="A1" s="82" t="s">
        <v>1055</v>
      </c>
      <c r="B1" s="82" t="s">
        <v>637</v>
      </c>
      <c r="C1" s="80" t="s">
        <v>638</v>
      </c>
      <c r="D1" s="69" t="s">
        <v>639</v>
      </c>
      <c r="E1" s="79" t="s">
        <v>640</v>
      </c>
      <c r="F1" s="67" t="s">
        <v>641</v>
      </c>
      <c r="G1" s="67" t="s">
        <v>642</v>
      </c>
      <c r="H1" s="67" t="s">
        <v>643</v>
      </c>
      <c r="I1" s="67" t="s">
        <v>644</v>
      </c>
      <c r="J1" s="75"/>
    </row>
    <row r="2" spans="1:10" x14ac:dyDescent="0.25">
      <c r="A2" s="81" t="s">
        <v>38</v>
      </c>
      <c r="B2" s="93" t="s">
        <v>636</v>
      </c>
      <c r="C2" s="84"/>
      <c r="D2" s="68"/>
      <c r="E2" s="68"/>
      <c r="F2" s="68"/>
      <c r="G2" s="68"/>
      <c r="H2" s="68"/>
      <c r="I2" s="68"/>
      <c r="J2" s="75"/>
    </row>
    <row r="3" spans="1:10" x14ac:dyDescent="0.25">
      <c r="A3" s="81" t="s">
        <v>645</v>
      </c>
      <c r="B3" s="93" t="s">
        <v>636</v>
      </c>
      <c r="C3" s="84"/>
      <c r="D3" s="68"/>
      <c r="E3" s="68"/>
      <c r="F3" s="68"/>
      <c r="G3" s="68"/>
      <c r="H3" s="68"/>
      <c r="I3" s="68"/>
      <c r="J3" s="75"/>
    </row>
    <row r="4" spans="1:10" x14ac:dyDescent="0.25">
      <c r="A4" s="81" t="s">
        <v>36</v>
      </c>
      <c r="B4" s="93" t="s">
        <v>636</v>
      </c>
      <c r="C4" s="84"/>
      <c r="D4" s="68"/>
      <c r="E4" s="68"/>
      <c r="F4" s="68"/>
      <c r="G4" s="68"/>
      <c r="H4" s="68"/>
      <c r="I4" s="68"/>
      <c r="J4" s="75"/>
    </row>
    <row r="5" spans="1:10" x14ac:dyDescent="0.25">
      <c r="A5" s="81" t="s">
        <v>29</v>
      </c>
      <c r="B5" s="93" t="s">
        <v>636</v>
      </c>
      <c r="C5" s="84"/>
      <c r="D5" s="68"/>
      <c r="E5" s="68"/>
      <c r="F5" s="68"/>
      <c r="G5" s="68"/>
      <c r="H5" s="68"/>
      <c r="I5" s="68"/>
      <c r="J5" s="75"/>
    </row>
    <row r="6" spans="1:10" x14ac:dyDescent="0.25">
      <c r="A6" s="81" t="s">
        <v>41</v>
      </c>
      <c r="B6" s="93" t="s">
        <v>636</v>
      </c>
      <c r="C6" s="84"/>
      <c r="D6" s="68"/>
      <c r="E6" s="68"/>
      <c r="F6" s="68"/>
      <c r="G6" s="68"/>
      <c r="H6" s="68"/>
      <c r="I6" s="68"/>
      <c r="J6" s="75"/>
    </row>
    <row r="7" spans="1:10" x14ac:dyDescent="0.25">
      <c r="A7" s="81" t="s">
        <v>54</v>
      </c>
      <c r="B7" s="93" t="s">
        <v>636</v>
      </c>
      <c r="C7" s="84"/>
      <c r="D7" s="68"/>
      <c r="E7" s="68"/>
      <c r="F7" s="68"/>
      <c r="G7" s="68"/>
      <c r="H7" s="68"/>
      <c r="I7" s="68"/>
      <c r="J7" s="75"/>
    </row>
    <row r="8" spans="1:10" x14ac:dyDescent="0.25">
      <c r="A8" s="81" t="s">
        <v>55</v>
      </c>
      <c r="B8" s="93" t="s">
        <v>636</v>
      </c>
      <c r="C8" s="84"/>
      <c r="D8" s="68"/>
      <c r="E8" s="68"/>
      <c r="F8" s="68"/>
      <c r="G8" s="68"/>
      <c r="H8" s="68"/>
      <c r="I8" s="68"/>
      <c r="J8" s="75"/>
    </row>
    <row r="9" spans="1:10" x14ac:dyDescent="0.25">
      <c r="A9" s="81" t="s">
        <v>646</v>
      </c>
      <c r="B9" s="93" t="s">
        <v>636</v>
      </c>
      <c r="C9" s="84"/>
      <c r="D9" s="68"/>
      <c r="E9" s="68"/>
      <c r="F9" s="68"/>
      <c r="G9" s="68"/>
      <c r="H9" s="68"/>
      <c r="I9" s="68"/>
      <c r="J9" s="75"/>
    </row>
    <row r="10" spans="1:10" x14ac:dyDescent="0.25">
      <c r="A10" s="81" t="s">
        <v>77</v>
      </c>
      <c r="B10" s="93" t="s">
        <v>636</v>
      </c>
      <c r="C10" s="84"/>
      <c r="D10" s="68"/>
      <c r="E10" s="68"/>
      <c r="F10" s="68"/>
      <c r="G10" s="68"/>
      <c r="H10" s="68"/>
      <c r="I10" s="68"/>
      <c r="J10" s="75"/>
    </row>
    <row r="11" spans="1:10" x14ac:dyDescent="0.25">
      <c r="A11" s="81" t="s">
        <v>648</v>
      </c>
      <c r="B11" s="93"/>
      <c r="C11" s="93" t="s">
        <v>636</v>
      </c>
      <c r="D11" s="68"/>
      <c r="E11" s="68"/>
      <c r="F11" s="68"/>
      <c r="G11" s="68"/>
      <c r="H11" s="68"/>
      <c r="I11" s="68"/>
      <c r="J11" s="75"/>
    </row>
    <row r="12" spans="1:10" x14ac:dyDescent="0.25">
      <c r="A12" s="81" t="s">
        <v>235</v>
      </c>
      <c r="B12" s="93"/>
      <c r="C12" s="93" t="s">
        <v>636</v>
      </c>
      <c r="D12" s="68"/>
      <c r="E12" s="68"/>
      <c r="F12" s="68"/>
      <c r="G12" s="68"/>
      <c r="H12" s="68"/>
      <c r="I12" s="68"/>
      <c r="J12" s="75"/>
    </row>
    <row r="13" spans="1:10" x14ac:dyDescent="0.25">
      <c r="A13" s="81" t="s">
        <v>238</v>
      </c>
      <c r="B13" s="93"/>
      <c r="C13" s="84"/>
      <c r="D13" s="93" t="s">
        <v>636</v>
      </c>
      <c r="E13" s="68"/>
      <c r="F13" s="68"/>
      <c r="G13" s="68"/>
      <c r="H13" s="68"/>
      <c r="I13" s="68"/>
      <c r="J13" s="75"/>
    </row>
    <row r="14" spans="1:10" x14ac:dyDescent="0.25">
      <c r="A14" s="81" t="s">
        <v>239</v>
      </c>
      <c r="B14" s="93"/>
      <c r="C14" s="84"/>
      <c r="D14" s="93" t="s">
        <v>636</v>
      </c>
      <c r="E14" s="68"/>
      <c r="F14" s="68"/>
      <c r="G14" s="68"/>
      <c r="H14" s="68"/>
      <c r="I14" s="68"/>
      <c r="J14" s="75"/>
    </row>
    <row r="15" spans="1:10" x14ac:dyDescent="0.25">
      <c r="A15" s="81" t="s">
        <v>35</v>
      </c>
      <c r="B15" s="93"/>
      <c r="C15" s="84"/>
      <c r="D15" s="68"/>
      <c r="E15" s="68"/>
      <c r="F15" s="93" t="s">
        <v>636</v>
      </c>
      <c r="G15" s="68"/>
      <c r="H15" s="68"/>
      <c r="I15" s="68"/>
      <c r="J15" s="75"/>
    </row>
    <row r="16" spans="1:10" x14ac:dyDescent="0.25">
      <c r="A16" s="81" t="s">
        <v>34</v>
      </c>
      <c r="B16" s="93"/>
      <c r="C16" s="84"/>
      <c r="D16" s="68"/>
      <c r="E16" s="68"/>
      <c r="F16" s="93" t="s">
        <v>636</v>
      </c>
      <c r="G16" s="68"/>
      <c r="H16" s="68"/>
      <c r="I16" s="68"/>
      <c r="J16" s="75"/>
    </row>
    <row r="17" spans="1:10" x14ac:dyDescent="0.25">
      <c r="A17" s="81" t="s">
        <v>33</v>
      </c>
      <c r="B17" s="93"/>
      <c r="C17" s="84"/>
      <c r="D17" s="68"/>
      <c r="E17" s="68"/>
      <c r="F17" s="93" t="s">
        <v>636</v>
      </c>
      <c r="G17" s="68"/>
      <c r="H17" s="68"/>
      <c r="I17" s="68"/>
      <c r="J17" s="75"/>
    </row>
    <row r="18" spans="1:10" x14ac:dyDescent="0.25">
      <c r="A18" s="81" t="s">
        <v>32</v>
      </c>
      <c r="B18" s="93"/>
      <c r="C18" s="84"/>
      <c r="D18" s="68"/>
      <c r="E18" s="68"/>
      <c r="F18" s="93" t="s">
        <v>636</v>
      </c>
      <c r="G18" s="68"/>
      <c r="H18" s="68"/>
      <c r="I18" s="68"/>
      <c r="J18" s="75"/>
    </row>
    <row r="19" spans="1:10" x14ac:dyDescent="0.25">
      <c r="A19" s="81" t="s">
        <v>647</v>
      </c>
      <c r="B19" s="93"/>
      <c r="C19" s="84"/>
      <c r="D19" s="68"/>
      <c r="E19" s="68"/>
      <c r="F19" s="93" t="s">
        <v>636</v>
      </c>
      <c r="G19" s="68"/>
      <c r="H19" s="68"/>
      <c r="I19" s="68"/>
      <c r="J19" s="75"/>
    </row>
    <row r="20" spans="1:10" x14ac:dyDescent="0.25">
      <c r="A20" s="81" t="s">
        <v>30</v>
      </c>
      <c r="B20" s="93"/>
      <c r="C20" s="84"/>
      <c r="D20" s="68"/>
      <c r="E20" s="68"/>
      <c r="F20" s="93" t="s">
        <v>636</v>
      </c>
      <c r="G20" s="68"/>
      <c r="H20" s="68"/>
      <c r="I20" s="68"/>
      <c r="J20" s="75"/>
    </row>
    <row r="21" spans="1:10" x14ac:dyDescent="0.25">
      <c r="A21" s="81" t="s">
        <v>39</v>
      </c>
      <c r="B21" s="93"/>
      <c r="C21" s="84"/>
      <c r="D21" s="68"/>
      <c r="E21" s="68"/>
      <c r="F21" s="93" t="s">
        <v>636</v>
      </c>
      <c r="G21" s="68"/>
      <c r="H21" s="68"/>
      <c r="I21" s="68"/>
      <c r="J21" s="75"/>
    </row>
    <row r="22" spans="1:10" x14ac:dyDescent="0.25">
      <c r="A22" s="78" t="s">
        <v>40</v>
      </c>
      <c r="B22" s="93"/>
      <c r="C22" s="84"/>
      <c r="D22" s="68"/>
      <c r="E22" s="68"/>
      <c r="F22" s="93" t="s">
        <v>636</v>
      </c>
      <c r="G22" s="68"/>
      <c r="H22" s="68"/>
      <c r="I22" s="68"/>
      <c r="J22" s="75"/>
    </row>
    <row r="23" spans="1:10" x14ac:dyDescent="0.25">
      <c r="A23" s="78" t="s">
        <v>42</v>
      </c>
      <c r="B23" s="93"/>
      <c r="C23" s="84"/>
      <c r="D23" s="68"/>
      <c r="E23" s="68"/>
      <c r="F23" s="93" t="s">
        <v>636</v>
      </c>
      <c r="G23" s="68"/>
      <c r="H23" s="68"/>
      <c r="I23" s="68"/>
      <c r="J23" s="75"/>
    </row>
    <row r="24" spans="1:10" x14ac:dyDescent="0.25">
      <c r="A24" s="78" t="s">
        <v>43</v>
      </c>
      <c r="B24" s="93"/>
      <c r="C24" s="84"/>
      <c r="D24" s="68"/>
      <c r="E24" s="68"/>
      <c r="F24" s="93" t="s">
        <v>636</v>
      </c>
      <c r="G24" s="68"/>
      <c r="H24" s="68"/>
      <c r="I24" s="68"/>
      <c r="J24" s="75"/>
    </row>
    <row r="25" spans="1:10" x14ac:dyDescent="0.25">
      <c r="A25" s="78" t="s">
        <v>56</v>
      </c>
      <c r="B25" s="93"/>
      <c r="C25" s="84"/>
      <c r="D25" s="68"/>
      <c r="E25" s="93" t="s">
        <v>636</v>
      </c>
      <c r="F25" s="68"/>
      <c r="G25" s="68"/>
      <c r="H25" s="68"/>
      <c r="I25" s="68"/>
      <c r="J25" s="75"/>
    </row>
    <row r="26" spans="1:10" x14ac:dyDescent="0.25">
      <c r="A26" s="78" t="s">
        <v>57</v>
      </c>
      <c r="B26" s="93"/>
      <c r="C26" s="84"/>
      <c r="D26" s="68"/>
      <c r="E26" s="93" t="s">
        <v>636</v>
      </c>
      <c r="F26" s="68"/>
      <c r="G26" s="68"/>
      <c r="H26" s="68"/>
      <c r="I26" s="68"/>
      <c r="J26" s="75"/>
    </row>
    <row r="27" spans="1:10" x14ac:dyDescent="0.25">
      <c r="A27" s="78" t="s">
        <v>58</v>
      </c>
      <c r="B27" s="93"/>
      <c r="C27" s="84"/>
      <c r="D27" s="68"/>
      <c r="E27" s="93" t="s">
        <v>636</v>
      </c>
      <c r="F27" s="68"/>
      <c r="G27" s="68"/>
      <c r="H27" s="68"/>
      <c r="I27" s="68"/>
      <c r="J27" s="75"/>
    </row>
    <row r="28" spans="1:10" x14ac:dyDescent="0.25">
      <c r="A28" s="78" t="s">
        <v>59</v>
      </c>
      <c r="B28" s="93"/>
      <c r="C28" s="84"/>
      <c r="D28" s="68"/>
      <c r="E28" s="93" t="s">
        <v>636</v>
      </c>
      <c r="F28" s="68"/>
      <c r="G28" s="68"/>
      <c r="H28" s="68"/>
      <c r="I28" s="68"/>
      <c r="J28" s="75"/>
    </row>
    <row r="29" spans="1:10" x14ac:dyDescent="0.25">
      <c r="A29" s="78" t="s">
        <v>60</v>
      </c>
      <c r="B29" s="93"/>
      <c r="C29" s="84"/>
      <c r="D29" s="68"/>
      <c r="E29" s="93" t="s">
        <v>636</v>
      </c>
      <c r="F29" s="68"/>
      <c r="G29" s="68"/>
      <c r="H29" s="68"/>
      <c r="I29" s="68"/>
      <c r="J29" s="75"/>
    </row>
    <row r="30" spans="1:10" x14ac:dyDescent="0.25">
      <c r="A30" s="78" t="s">
        <v>61</v>
      </c>
      <c r="B30" s="93"/>
      <c r="C30" s="84"/>
      <c r="D30" s="68"/>
      <c r="E30" s="93" t="s">
        <v>636</v>
      </c>
      <c r="F30" s="68"/>
      <c r="G30" s="68"/>
      <c r="H30" s="68"/>
      <c r="I30" s="68"/>
      <c r="J30" s="75"/>
    </row>
    <row r="31" spans="1:10" x14ac:dyDescent="0.25">
      <c r="A31" s="78" t="s">
        <v>62</v>
      </c>
      <c r="B31" s="93"/>
      <c r="C31" s="84"/>
      <c r="D31" s="68"/>
      <c r="E31" s="93" t="s">
        <v>636</v>
      </c>
      <c r="F31" s="68"/>
      <c r="G31" s="68"/>
      <c r="H31" s="68"/>
      <c r="I31" s="68"/>
      <c r="J31" s="75"/>
    </row>
    <row r="32" spans="1:10" x14ac:dyDescent="0.25">
      <c r="A32" s="78" t="s">
        <v>63</v>
      </c>
      <c r="B32" s="93"/>
      <c r="C32" s="84"/>
      <c r="D32" s="68"/>
      <c r="E32" s="93" t="s">
        <v>636</v>
      </c>
      <c r="F32" s="68"/>
      <c r="G32" s="68"/>
      <c r="H32" s="68"/>
      <c r="I32" s="68"/>
      <c r="J32" s="75"/>
    </row>
    <row r="33" spans="1:10" x14ac:dyDescent="0.25">
      <c r="A33" s="78" t="s">
        <v>78</v>
      </c>
      <c r="B33" s="93"/>
      <c r="C33" s="84"/>
      <c r="D33" s="68"/>
      <c r="E33" s="93"/>
      <c r="F33" s="68"/>
      <c r="G33" s="93" t="s">
        <v>636</v>
      </c>
      <c r="H33" s="68"/>
      <c r="I33" s="68"/>
      <c r="J33" s="75"/>
    </row>
    <row r="34" spans="1:10" x14ac:dyDescent="0.25">
      <c r="A34" s="78" t="s">
        <v>79</v>
      </c>
      <c r="B34" s="93"/>
      <c r="C34" s="84"/>
      <c r="D34" s="68"/>
      <c r="E34" s="68"/>
      <c r="F34" s="68"/>
      <c r="G34" s="93" t="s">
        <v>636</v>
      </c>
      <c r="H34" s="68"/>
      <c r="I34" s="68"/>
      <c r="J34" s="75"/>
    </row>
    <row r="35" spans="1:10" x14ac:dyDescent="0.25">
      <c r="A35" s="78" t="s">
        <v>114</v>
      </c>
      <c r="B35" s="93"/>
      <c r="C35" s="84"/>
      <c r="D35" s="68"/>
      <c r="E35" s="68"/>
      <c r="F35" s="68"/>
      <c r="G35" s="93" t="s">
        <v>636</v>
      </c>
      <c r="H35" s="68"/>
      <c r="I35" s="68"/>
      <c r="J35" s="75"/>
    </row>
    <row r="36" spans="1:10" x14ac:dyDescent="0.25">
      <c r="A36" s="78" t="s">
        <v>172</v>
      </c>
      <c r="B36" s="93"/>
      <c r="C36" s="84"/>
      <c r="D36" s="68"/>
      <c r="E36" s="68"/>
      <c r="F36" s="68"/>
      <c r="G36" s="93" t="s">
        <v>636</v>
      </c>
      <c r="H36" s="68"/>
      <c r="I36" s="68"/>
      <c r="J36" s="75"/>
    </row>
    <row r="37" spans="1:10" x14ac:dyDescent="0.25">
      <c r="A37" s="78" t="s">
        <v>210</v>
      </c>
      <c r="B37" s="93"/>
      <c r="C37" s="84"/>
      <c r="D37" s="68"/>
      <c r="E37" s="68"/>
      <c r="F37" s="68"/>
      <c r="G37" s="93" t="s">
        <v>636</v>
      </c>
      <c r="H37" s="68"/>
      <c r="I37" s="68"/>
      <c r="J37" s="75"/>
    </row>
    <row r="38" spans="1:10" x14ac:dyDescent="0.25">
      <c r="A38" s="78" t="s">
        <v>80</v>
      </c>
      <c r="B38" s="93"/>
      <c r="C38" s="84"/>
      <c r="D38" s="68"/>
      <c r="E38" s="68"/>
      <c r="F38" s="68"/>
      <c r="G38" s="93" t="s">
        <v>636</v>
      </c>
      <c r="H38" s="68"/>
      <c r="I38" s="68"/>
      <c r="J38" s="75"/>
    </row>
    <row r="39" spans="1:10" x14ac:dyDescent="0.25">
      <c r="A39" s="78" t="s">
        <v>81</v>
      </c>
      <c r="B39" s="93"/>
      <c r="C39" s="84"/>
      <c r="D39" s="68"/>
      <c r="E39" s="68"/>
      <c r="F39" s="68"/>
      <c r="G39" s="93" t="s">
        <v>636</v>
      </c>
      <c r="H39" s="68"/>
      <c r="I39" s="68"/>
      <c r="J39" s="75"/>
    </row>
    <row r="40" spans="1:10" x14ac:dyDescent="0.25">
      <c r="A40" s="78" t="s">
        <v>82</v>
      </c>
      <c r="B40" s="93"/>
      <c r="C40" s="84"/>
      <c r="D40" s="68"/>
      <c r="E40" s="68"/>
      <c r="F40" s="68"/>
      <c r="G40" s="93" t="s">
        <v>636</v>
      </c>
      <c r="H40" s="68"/>
      <c r="I40" s="68"/>
      <c r="J40" s="75"/>
    </row>
    <row r="41" spans="1:10" x14ac:dyDescent="0.25">
      <c r="A41" s="78" t="s">
        <v>83</v>
      </c>
      <c r="B41" s="93"/>
      <c r="C41" s="84"/>
      <c r="D41" s="68"/>
      <c r="E41" s="68"/>
      <c r="F41" s="68"/>
      <c r="G41" s="93" t="s">
        <v>636</v>
      </c>
      <c r="H41" s="68"/>
      <c r="I41" s="68"/>
      <c r="J41" s="75"/>
    </row>
    <row r="42" spans="1:10" x14ac:dyDescent="0.25">
      <c r="A42" s="78" t="s">
        <v>84</v>
      </c>
      <c r="B42" s="93"/>
      <c r="C42" s="84"/>
      <c r="D42" s="68"/>
      <c r="E42" s="68"/>
      <c r="F42" s="68"/>
      <c r="G42" s="93" t="s">
        <v>636</v>
      </c>
      <c r="H42" s="68"/>
      <c r="I42" s="68"/>
      <c r="J42" s="75"/>
    </row>
    <row r="43" spans="1:10" x14ac:dyDescent="0.25">
      <c r="A43" s="78" t="s">
        <v>85</v>
      </c>
      <c r="B43" s="93"/>
      <c r="C43" s="84"/>
      <c r="D43" s="68"/>
      <c r="E43" s="68"/>
      <c r="F43" s="68"/>
      <c r="G43" s="93" t="s">
        <v>636</v>
      </c>
      <c r="H43" s="68"/>
      <c r="I43" s="68"/>
      <c r="J43" s="75"/>
    </row>
    <row r="44" spans="1:10" x14ac:dyDescent="0.25">
      <c r="A44" s="78" t="s">
        <v>92</v>
      </c>
      <c r="B44" s="93"/>
      <c r="C44" s="84"/>
      <c r="D44" s="68"/>
      <c r="E44" s="68"/>
      <c r="F44" s="68"/>
      <c r="G44" s="93" t="s">
        <v>636</v>
      </c>
      <c r="H44" s="68"/>
      <c r="I44" s="68"/>
      <c r="J44" s="75"/>
    </row>
    <row r="45" spans="1:10" x14ac:dyDescent="0.25">
      <c r="A45" s="78" t="s">
        <v>93</v>
      </c>
      <c r="B45" s="93"/>
      <c r="C45" s="84"/>
      <c r="D45" s="68"/>
      <c r="E45" s="68"/>
      <c r="F45" s="68"/>
      <c r="G45" s="93" t="s">
        <v>636</v>
      </c>
      <c r="H45" s="68"/>
      <c r="I45" s="68"/>
      <c r="J45" s="75"/>
    </row>
    <row r="46" spans="1:10" x14ac:dyDescent="0.25">
      <c r="A46" s="78" t="s">
        <v>94</v>
      </c>
      <c r="B46" s="93"/>
      <c r="C46" s="84"/>
      <c r="D46" s="68"/>
      <c r="E46" s="68"/>
      <c r="F46" s="68"/>
      <c r="G46" s="93" t="s">
        <v>636</v>
      </c>
      <c r="H46" s="68"/>
      <c r="I46" s="68"/>
      <c r="J46" s="75"/>
    </row>
    <row r="47" spans="1:10" x14ac:dyDescent="0.25">
      <c r="A47" s="78" t="s">
        <v>95</v>
      </c>
      <c r="B47" s="93"/>
      <c r="C47" s="84"/>
      <c r="D47" s="68"/>
      <c r="E47" s="68"/>
      <c r="F47" s="68"/>
      <c r="G47" s="93" t="s">
        <v>636</v>
      </c>
      <c r="H47" s="68"/>
      <c r="I47" s="68"/>
      <c r="J47" s="75"/>
    </row>
    <row r="48" spans="1:10" x14ac:dyDescent="0.25">
      <c r="A48" s="78" t="s">
        <v>96</v>
      </c>
      <c r="B48" s="93"/>
      <c r="C48" s="84"/>
      <c r="D48" s="68"/>
      <c r="E48" s="68"/>
      <c r="F48" s="68"/>
      <c r="G48" s="93" t="s">
        <v>636</v>
      </c>
      <c r="H48" s="68"/>
      <c r="I48" s="68"/>
      <c r="J48" s="75"/>
    </row>
    <row r="49" spans="1:10" x14ac:dyDescent="0.25">
      <c r="A49" s="78" t="s">
        <v>97</v>
      </c>
      <c r="B49" s="93"/>
      <c r="C49" s="84"/>
      <c r="D49" s="68"/>
      <c r="E49" s="68"/>
      <c r="F49" s="68"/>
      <c r="G49" s="93" t="s">
        <v>636</v>
      </c>
      <c r="H49" s="68"/>
      <c r="I49" s="68"/>
      <c r="J49" s="75"/>
    </row>
    <row r="50" spans="1:10" x14ac:dyDescent="0.25">
      <c r="A50" s="78" t="s">
        <v>98</v>
      </c>
      <c r="B50" s="93"/>
      <c r="C50" s="84"/>
      <c r="D50" s="68"/>
      <c r="E50" s="68"/>
      <c r="F50" s="68"/>
      <c r="G50" s="93" t="s">
        <v>636</v>
      </c>
      <c r="H50" s="68"/>
      <c r="I50" s="68"/>
      <c r="J50" s="75"/>
    </row>
    <row r="51" spans="1:10" x14ac:dyDescent="0.25">
      <c r="A51" s="78" t="s">
        <v>99</v>
      </c>
      <c r="B51" s="93"/>
      <c r="C51" s="84"/>
      <c r="D51" s="68"/>
      <c r="E51" s="68"/>
      <c r="F51" s="68"/>
      <c r="G51" s="93" t="s">
        <v>636</v>
      </c>
      <c r="H51" s="68"/>
      <c r="I51" s="68"/>
      <c r="J51" s="75"/>
    </row>
    <row r="52" spans="1:10" x14ac:dyDescent="0.25">
      <c r="A52" s="78" t="s">
        <v>100</v>
      </c>
      <c r="B52" s="93"/>
      <c r="C52" s="84"/>
      <c r="D52" s="68"/>
      <c r="E52" s="68"/>
      <c r="F52" s="68"/>
      <c r="G52" s="93" t="s">
        <v>636</v>
      </c>
      <c r="H52" s="68"/>
      <c r="I52" s="68"/>
      <c r="J52" s="75"/>
    </row>
    <row r="53" spans="1:10" x14ac:dyDescent="0.25">
      <c r="A53" s="78" t="s">
        <v>101</v>
      </c>
      <c r="B53" s="93"/>
      <c r="C53" s="84"/>
      <c r="D53" s="68"/>
      <c r="E53" s="68"/>
      <c r="F53" s="68"/>
      <c r="G53" s="93" t="s">
        <v>636</v>
      </c>
      <c r="H53" s="68"/>
      <c r="I53" s="68"/>
      <c r="J53" s="75"/>
    </row>
    <row r="54" spans="1:10" x14ac:dyDescent="0.25">
      <c r="A54" s="78" t="s">
        <v>102</v>
      </c>
      <c r="B54" s="93"/>
      <c r="C54" s="84"/>
      <c r="D54" s="68"/>
      <c r="E54" s="68"/>
      <c r="F54" s="68"/>
      <c r="G54" s="93" t="s">
        <v>636</v>
      </c>
      <c r="H54" s="68"/>
      <c r="I54" s="68"/>
      <c r="J54" s="75"/>
    </row>
    <row r="55" spans="1:10" x14ac:dyDescent="0.25">
      <c r="A55" s="78" t="s">
        <v>103</v>
      </c>
      <c r="B55" s="93"/>
      <c r="C55" s="84"/>
      <c r="D55" s="68"/>
      <c r="E55" s="68"/>
      <c r="F55" s="68"/>
      <c r="G55" s="93" t="s">
        <v>636</v>
      </c>
      <c r="H55" s="68"/>
      <c r="I55" s="68"/>
      <c r="J55" s="75"/>
    </row>
    <row r="56" spans="1:10" x14ac:dyDescent="0.25">
      <c r="A56" s="78" t="s">
        <v>115</v>
      </c>
      <c r="B56" s="93"/>
      <c r="C56" s="84"/>
      <c r="D56" s="68"/>
      <c r="E56" s="68"/>
      <c r="F56" s="68"/>
      <c r="G56" s="93" t="s">
        <v>636</v>
      </c>
      <c r="H56" s="68"/>
      <c r="I56" s="68"/>
      <c r="J56" s="75"/>
    </row>
    <row r="57" spans="1:10" x14ac:dyDescent="0.25">
      <c r="A57" s="78" t="s">
        <v>116</v>
      </c>
      <c r="B57" s="93"/>
      <c r="C57" s="84"/>
      <c r="D57" s="68"/>
      <c r="E57" s="68"/>
      <c r="F57" s="68"/>
      <c r="G57" s="93" t="s">
        <v>636</v>
      </c>
      <c r="H57" s="68"/>
      <c r="I57" s="68"/>
      <c r="J57" s="75"/>
    </row>
    <row r="58" spans="1:10" x14ac:dyDescent="0.25">
      <c r="A58" s="78" t="s">
        <v>117</v>
      </c>
      <c r="B58" s="93"/>
      <c r="C58" s="84"/>
      <c r="D58" s="68"/>
      <c r="E58" s="68"/>
      <c r="F58" s="68"/>
      <c r="G58" s="93" t="s">
        <v>636</v>
      </c>
      <c r="H58" s="68"/>
      <c r="I58" s="68"/>
      <c r="J58" s="75"/>
    </row>
    <row r="59" spans="1:10" x14ac:dyDescent="0.25">
      <c r="A59" s="78" t="s">
        <v>118</v>
      </c>
      <c r="B59" s="93"/>
      <c r="C59" s="84"/>
      <c r="D59" s="68"/>
      <c r="E59" s="68"/>
      <c r="F59" s="68"/>
      <c r="G59" s="93" t="s">
        <v>636</v>
      </c>
      <c r="H59" s="68"/>
      <c r="I59" s="68"/>
      <c r="J59" s="75"/>
    </row>
    <row r="60" spans="1:10" x14ac:dyDescent="0.25">
      <c r="A60" s="78" t="s">
        <v>119</v>
      </c>
      <c r="B60" s="93"/>
      <c r="C60" s="84"/>
      <c r="D60" s="68"/>
      <c r="E60" s="68"/>
      <c r="F60" s="68"/>
      <c r="G60" s="93" t="s">
        <v>636</v>
      </c>
      <c r="H60" s="68"/>
      <c r="I60" s="68"/>
      <c r="J60" s="75"/>
    </row>
    <row r="61" spans="1:10" x14ac:dyDescent="0.25">
      <c r="A61" s="78" t="s">
        <v>120</v>
      </c>
      <c r="B61" s="93"/>
      <c r="C61" s="84"/>
      <c r="D61" s="68"/>
      <c r="E61" s="68"/>
      <c r="F61" s="68"/>
      <c r="G61" s="93" t="s">
        <v>636</v>
      </c>
      <c r="H61" s="68"/>
      <c r="I61" s="68"/>
      <c r="J61" s="75"/>
    </row>
    <row r="62" spans="1:10" x14ac:dyDescent="0.25">
      <c r="A62" s="78" t="s">
        <v>121</v>
      </c>
      <c r="B62" s="93"/>
      <c r="C62" s="84"/>
      <c r="D62" s="68"/>
      <c r="E62" s="68"/>
      <c r="F62" s="68"/>
      <c r="G62" s="93" t="s">
        <v>636</v>
      </c>
      <c r="H62" s="68"/>
      <c r="I62" s="68"/>
      <c r="J62" s="75"/>
    </row>
    <row r="63" spans="1:10" x14ac:dyDescent="0.25">
      <c r="A63" s="78" t="s">
        <v>122</v>
      </c>
      <c r="B63" s="93"/>
      <c r="C63" s="84"/>
      <c r="D63" s="68"/>
      <c r="E63" s="68"/>
      <c r="F63" s="68"/>
      <c r="G63" s="93" t="s">
        <v>636</v>
      </c>
      <c r="H63" s="68"/>
      <c r="I63" s="68"/>
      <c r="J63" s="75"/>
    </row>
    <row r="64" spans="1:10" x14ac:dyDescent="0.25">
      <c r="A64" s="78" t="s">
        <v>123</v>
      </c>
      <c r="B64" s="93"/>
      <c r="C64" s="84"/>
      <c r="D64" s="68"/>
      <c r="E64" s="68"/>
      <c r="F64" s="68"/>
      <c r="G64" s="93" t="s">
        <v>636</v>
      </c>
      <c r="H64" s="68"/>
      <c r="I64" s="68"/>
      <c r="J64" s="75"/>
    </row>
    <row r="65" spans="1:10" x14ac:dyDescent="0.25">
      <c r="A65" s="78" t="s">
        <v>124</v>
      </c>
      <c r="B65" s="93"/>
      <c r="C65" s="84"/>
      <c r="D65" s="68"/>
      <c r="E65" s="68"/>
      <c r="F65" s="68"/>
      <c r="G65" s="93" t="s">
        <v>636</v>
      </c>
      <c r="H65" s="68"/>
      <c r="I65" s="68"/>
      <c r="J65" s="75"/>
    </row>
    <row r="66" spans="1:10" x14ac:dyDescent="0.25">
      <c r="A66" s="78" t="s">
        <v>125</v>
      </c>
      <c r="B66" s="93"/>
      <c r="C66" s="84"/>
      <c r="D66" s="68"/>
      <c r="E66" s="68"/>
      <c r="F66" s="68"/>
      <c r="G66" s="93" t="s">
        <v>636</v>
      </c>
      <c r="H66" s="68"/>
      <c r="I66" s="68"/>
      <c r="J66" s="75"/>
    </row>
    <row r="67" spans="1:10" x14ac:dyDescent="0.25">
      <c r="A67" s="78" t="s">
        <v>126</v>
      </c>
      <c r="B67" s="93"/>
      <c r="C67" s="84"/>
      <c r="D67" s="68"/>
      <c r="E67" s="68"/>
      <c r="F67" s="68"/>
      <c r="G67" s="93" t="s">
        <v>636</v>
      </c>
      <c r="H67" s="68"/>
      <c r="I67" s="68"/>
      <c r="J67" s="75"/>
    </row>
    <row r="68" spans="1:10" x14ac:dyDescent="0.25">
      <c r="A68" s="78" t="s">
        <v>127</v>
      </c>
      <c r="B68" s="93"/>
      <c r="C68" s="84"/>
      <c r="D68" s="68"/>
      <c r="E68" s="68"/>
      <c r="F68" s="68"/>
      <c r="G68" s="93" t="s">
        <v>636</v>
      </c>
      <c r="H68" s="68"/>
      <c r="I68" s="68"/>
      <c r="J68" s="75"/>
    </row>
    <row r="69" spans="1:10" x14ac:dyDescent="0.25">
      <c r="A69" s="78" t="s">
        <v>128</v>
      </c>
      <c r="B69" s="93"/>
      <c r="C69" s="84"/>
      <c r="D69" s="68"/>
      <c r="E69" s="68"/>
      <c r="F69" s="68"/>
      <c r="G69" s="93" t="s">
        <v>636</v>
      </c>
      <c r="H69" s="68"/>
      <c r="I69" s="68"/>
      <c r="J69" s="75"/>
    </row>
    <row r="70" spans="1:10" x14ac:dyDescent="0.25">
      <c r="A70" s="78" t="s">
        <v>129</v>
      </c>
      <c r="B70" s="93"/>
      <c r="C70" s="84"/>
      <c r="D70" s="68"/>
      <c r="E70" s="68"/>
      <c r="F70" s="68"/>
      <c r="G70" s="93" t="s">
        <v>636</v>
      </c>
      <c r="H70" s="68"/>
      <c r="I70" s="68"/>
      <c r="J70" s="75"/>
    </row>
    <row r="71" spans="1:10" x14ac:dyDescent="0.25">
      <c r="A71" s="78" t="s">
        <v>130</v>
      </c>
      <c r="B71" s="68"/>
      <c r="C71" s="68"/>
      <c r="D71" s="68"/>
      <c r="E71" s="68"/>
      <c r="F71" s="68"/>
      <c r="G71" s="93" t="s">
        <v>636</v>
      </c>
      <c r="H71" s="68"/>
      <c r="I71" s="68"/>
      <c r="J71" s="75"/>
    </row>
    <row r="72" spans="1:10" x14ac:dyDescent="0.25">
      <c r="A72" s="78" t="s">
        <v>131</v>
      </c>
      <c r="B72" s="68"/>
      <c r="C72" s="68"/>
      <c r="D72" s="68"/>
      <c r="E72" s="68"/>
      <c r="F72" s="68"/>
      <c r="G72" s="93" t="s">
        <v>636</v>
      </c>
      <c r="H72" s="68"/>
      <c r="I72" s="68"/>
      <c r="J72" s="75"/>
    </row>
    <row r="73" spans="1:10" x14ac:dyDescent="0.25">
      <c r="A73" s="78" t="s">
        <v>132</v>
      </c>
      <c r="B73" s="68"/>
      <c r="C73" s="68"/>
      <c r="D73" s="68"/>
      <c r="E73" s="68"/>
      <c r="F73" s="68"/>
      <c r="G73" s="93" t="s">
        <v>636</v>
      </c>
      <c r="H73" s="68"/>
      <c r="I73" s="68"/>
      <c r="J73" s="75"/>
    </row>
    <row r="74" spans="1:10" x14ac:dyDescent="0.25">
      <c r="A74" s="78" t="s">
        <v>133</v>
      </c>
      <c r="B74" s="68"/>
      <c r="C74" s="68"/>
      <c r="D74" s="68"/>
      <c r="E74" s="68"/>
      <c r="F74" s="68"/>
      <c r="G74" s="93" t="s">
        <v>636</v>
      </c>
      <c r="H74" s="68"/>
      <c r="I74" s="68"/>
      <c r="J74" s="75"/>
    </row>
    <row r="75" spans="1:10" x14ac:dyDescent="0.25">
      <c r="A75" s="78" t="s">
        <v>134</v>
      </c>
      <c r="B75" s="68"/>
      <c r="C75" s="68"/>
      <c r="D75" s="68"/>
      <c r="E75" s="68"/>
      <c r="F75" s="68"/>
      <c r="G75" s="93" t="s">
        <v>636</v>
      </c>
      <c r="H75" s="68"/>
      <c r="I75" s="68"/>
      <c r="J75" s="75"/>
    </row>
    <row r="76" spans="1:10" x14ac:dyDescent="0.25">
      <c r="A76" s="78" t="s">
        <v>135</v>
      </c>
      <c r="B76" s="68"/>
      <c r="C76" s="68"/>
      <c r="D76" s="68"/>
      <c r="E76" s="68"/>
      <c r="F76" s="68"/>
      <c r="G76" s="93" t="s">
        <v>636</v>
      </c>
      <c r="H76" s="68"/>
      <c r="I76" s="68"/>
      <c r="J76" s="75"/>
    </row>
    <row r="77" spans="1:10" x14ac:dyDescent="0.25">
      <c r="A77" s="78" t="s">
        <v>150</v>
      </c>
      <c r="B77" s="68"/>
      <c r="C77" s="68"/>
      <c r="D77" s="68"/>
      <c r="E77" s="68"/>
      <c r="F77" s="68"/>
      <c r="G77" s="93" t="s">
        <v>636</v>
      </c>
      <c r="H77" s="68"/>
      <c r="I77" s="68"/>
      <c r="J77" s="75"/>
    </row>
    <row r="78" spans="1:10" x14ac:dyDescent="0.25">
      <c r="A78" s="78" t="s">
        <v>151</v>
      </c>
      <c r="B78" s="68"/>
      <c r="C78" s="68"/>
      <c r="D78" s="68"/>
      <c r="E78" s="68"/>
      <c r="F78" s="68"/>
      <c r="G78" s="93" t="s">
        <v>636</v>
      </c>
      <c r="H78" s="68"/>
      <c r="I78" s="68"/>
      <c r="J78" s="75"/>
    </row>
    <row r="79" spans="1:10" x14ac:dyDescent="0.25">
      <c r="A79" s="78" t="s">
        <v>152</v>
      </c>
      <c r="B79" s="68"/>
      <c r="C79" s="68"/>
      <c r="D79" s="68"/>
      <c r="E79" s="68"/>
      <c r="F79" s="68"/>
      <c r="G79" s="93" t="s">
        <v>636</v>
      </c>
      <c r="H79" s="68"/>
      <c r="I79" s="68"/>
      <c r="J79" s="75"/>
    </row>
    <row r="80" spans="1:10" x14ac:dyDescent="0.25">
      <c r="A80" s="78" t="s">
        <v>153</v>
      </c>
      <c r="B80" s="68"/>
      <c r="C80" s="68"/>
      <c r="D80" s="68"/>
      <c r="E80" s="68"/>
      <c r="F80" s="68"/>
      <c r="G80" s="93" t="s">
        <v>636</v>
      </c>
      <c r="H80" s="68"/>
      <c r="I80" s="68"/>
      <c r="J80" s="75"/>
    </row>
    <row r="81" spans="1:10" x14ac:dyDescent="0.25">
      <c r="A81" s="78" t="s">
        <v>154</v>
      </c>
      <c r="B81" s="68"/>
      <c r="C81" s="68"/>
      <c r="D81" s="68"/>
      <c r="E81" s="68"/>
      <c r="F81" s="68"/>
      <c r="G81" s="93" t="s">
        <v>636</v>
      </c>
      <c r="H81" s="68"/>
      <c r="I81" s="68"/>
      <c r="J81" s="75"/>
    </row>
    <row r="82" spans="1:10" x14ac:dyDescent="0.25">
      <c r="A82" s="78" t="s">
        <v>155</v>
      </c>
      <c r="B82" s="68"/>
      <c r="C82" s="68"/>
      <c r="D82" s="68"/>
      <c r="E82" s="68"/>
      <c r="F82" s="68"/>
      <c r="G82" s="93" t="s">
        <v>636</v>
      </c>
      <c r="H82" s="68"/>
      <c r="I82" s="68"/>
      <c r="J82" s="75"/>
    </row>
    <row r="83" spans="1:10" x14ac:dyDescent="0.25">
      <c r="A83" s="78" t="s">
        <v>156</v>
      </c>
      <c r="B83" s="68"/>
      <c r="C83" s="68"/>
      <c r="D83" s="68"/>
      <c r="E83" s="68"/>
      <c r="F83" s="68"/>
      <c r="G83" s="93" t="s">
        <v>636</v>
      </c>
      <c r="H83" s="68"/>
      <c r="I83" s="68"/>
      <c r="J83" s="75"/>
    </row>
    <row r="84" spans="1:10" x14ac:dyDescent="0.25">
      <c r="A84" s="78" t="s">
        <v>157</v>
      </c>
      <c r="B84" s="68"/>
      <c r="C84" s="68"/>
      <c r="D84" s="68"/>
      <c r="E84" s="68"/>
      <c r="F84" s="68"/>
      <c r="G84" s="93" t="s">
        <v>636</v>
      </c>
      <c r="H84" s="68"/>
      <c r="I84" s="68"/>
      <c r="J84" s="75"/>
    </row>
    <row r="85" spans="1:10" x14ac:dyDescent="0.25">
      <c r="A85" s="78" t="s">
        <v>158</v>
      </c>
      <c r="B85" s="68"/>
      <c r="C85" s="68"/>
      <c r="D85" s="68"/>
      <c r="E85" s="68"/>
      <c r="F85" s="68"/>
      <c r="G85" s="93" t="s">
        <v>636</v>
      </c>
      <c r="H85" s="68"/>
      <c r="I85" s="68"/>
      <c r="J85" s="75"/>
    </row>
    <row r="86" spans="1:10" x14ac:dyDescent="0.25">
      <c r="A86" s="78" t="s">
        <v>159</v>
      </c>
      <c r="B86" s="68"/>
      <c r="C86" s="68"/>
      <c r="D86" s="68"/>
      <c r="E86" s="68"/>
      <c r="F86" s="68"/>
      <c r="G86" s="93" t="s">
        <v>636</v>
      </c>
      <c r="H86" s="68"/>
      <c r="I86" s="68"/>
      <c r="J86" s="75"/>
    </row>
    <row r="87" spans="1:10" x14ac:dyDescent="0.25">
      <c r="A87" s="78" t="s">
        <v>160</v>
      </c>
      <c r="B87" s="68"/>
      <c r="C87" s="68"/>
      <c r="D87" s="68"/>
      <c r="E87" s="68"/>
      <c r="F87" s="68"/>
      <c r="G87" s="93" t="s">
        <v>636</v>
      </c>
      <c r="H87" s="68"/>
      <c r="I87" s="68"/>
      <c r="J87" s="75"/>
    </row>
    <row r="88" spans="1:10" x14ac:dyDescent="0.25">
      <c r="A88" s="78" t="s">
        <v>173</v>
      </c>
      <c r="B88" s="68"/>
      <c r="C88" s="68"/>
      <c r="D88" s="68"/>
      <c r="E88" s="68"/>
      <c r="F88" s="68"/>
      <c r="G88" s="93" t="s">
        <v>636</v>
      </c>
      <c r="H88" s="68"/>
      <c r="I88" s="68"/>
      <c r="J88" s="75"/>
    </row>
    <row r="89" spans="1:10" x14ac:dyDescent="0.25">
      <c r="A89" s="78" t="s">
        <v>174</v>
      </c>
      <c r="B89" s="68"/>
      <c r="C89" s="68"/>
      <c r="D89" s="68"/>
      <c r="E89" s="68"/>
      <c r="F89" s="68"/>
      <c r="G89" s="93" t="s">
        <v>636</v>
      </c>
      <c r="H89" s="68"/>
      <c r="I89" s="68"/>
      <c r="J89" s="75"/>
    </row>
    <row r="90" spans="1:10" x14ac:dyDescent="0.25">
      <c r="A90" s="78" t="s">
        <v>175</v>
      </c>
      <c r="B90" s="68"/>
      <c r="C90" s="68"/>
      <c r="D90" s="68"/>
      <c r="E90" s="68"/>
      <c r="F90" s="68"/>
      <c r="G90" s="93" t="s">
        <v>636</v>
      </c>
      <c r="H90" s="68"/>
      <c r="I90" s="68"/>
      <c r="J90" s="75"/>
    </row>
    <row r="91" spans="1:10" x14ac:dyDescent="0.25">
      <c r="A91" s="78" t="s">
        <v>176</v>
      </c>
      <c r="B91" s="68"/>
      <c r="C91" s="68"/>
      <c r="D91" s="68"/>
      <c r="E91" s="68"/>
      <c r="F91" s="68"/>
      <c r="G91" s="93" t="s">
        <v>636</v>
      </c>
      <c r="H91" s="68"/>
      <c r="I91" s="68"/>
      <c r="J91" s="75"/>
    </row>
    <row r="92" spans="1:10" x14ac:dyDescent="0.25">
      <c r="A92" s="78" t="s">
        <v>177</v>
      </c>
      <c r="B92" s="68"/>
      <c r="C92" s="68"/>
      <c r="D92" s="68"/>
      <c r="E92" s="68"/>
      <c r="F92" s="68"/>
      <c r="G92" s="93" t="s">
        <v>636</v>
      </c>
      <c r="H92" s="68"/>
      <c r="I92" s="68"/>
      <c r="J92" s="75"/>
    </row>
    <row r="93" spans="1:10" x14ac:dyDescent="0.25">
      <c r="A93" s="78" t="s">
        <v>178</v>
      </c>
      <c r="B93" s="68"/>
      <c r="C93" s="68"/>
      <c r="D93" s="68"/>
      <c r="E93" s="68"/>
      <c r="F93" s="68"/>
      <c r="G93" s="93" t="s">
        <v>636</v>
      </c>
      <c r="H93" s="68"/>
      <c r="I93" s="68"/>
    </row>
    <row r="94" spans="1:10" x14ac:dyDescent="0.25">
      <c r="A94" s="78" t="s">
        <v>179</v>
      </c>
      <c r="B94" s="68"/>
      <c r="C94" s="68"/>
      <c r="D94" s="68"/>
      <c r="E94" s="68"/>
      <c r="F94" s="68"/>
      <c r="G94" s="93" t="s">
        <v>636</v>
      </c>
      <c r="H94" s="68"/>
      <c r="I94" s="68"/>
    </row>
    <row r="95" spans="1:10" x14ac:dyDescent="0.25">
      <c r="A95" s="78" t="s">
        <v>180</v>
      </c>
      <c r="B95" s="68"/>
      <c r="C95" s="68"/>
      <c r="D95" s="68"/>
      <c r="E95" s="68"/>
      <c r="F95" s="68"/>
      <c r="G95" s="93" t="s">
        <v>636</v>
      </c>
      <c r="H95" s="68"/>
      <c r="I95" s="68"/>
    </row>
    <row r="96" spans="1:10" x14ac:dyDescent="0.25">
      <c r="A96" s="78" t="s">
        <v>181</v>
      </c>
      <c r="B96" s="68"/>
      <c r="C96" s="68"/>
      <c r="D96" s="68"/>
      <c r="E96" s="68"/>
      <c r="F96" s="68"/>
      <c r="G96" s="93" t="s">
        <v>636</v>
      </c>
      <c r="H96" s="68"/>
      <c r="I96" s="68"/>
    </row>
    <row r="97" spans="1:9" x14ac:dyDescent="0.25">
      <c r="A97" s="78" t="s">
        <v>182</v>
      </c>
      <c r="B97" s="68"/>
      <c r="C97" s="68"/>
      <c r="D97" s="68"/>
      <c r="E97" s="68"/>
      <c r="F97" s="68"/>
      <c r="G97" s="93" t="s">
        <v>636</v>
      </c>
      <c r="H97" s="68"/>
      <c r="I97" s="68"/>
    </row>
    <row r="98" spans="1:9" x14ac:dyDescent="0.25">
      <c r="A98" s="78" t="s">
        <v>183</v>
      </c>
      <c r="B98" s="68"/>
      <c r="C98" s="68"/>
      <c r="D98" s="68"/>
      <c r="E98" s="68"/>
      <c r="F98" s="68"/>
      <c r="G98" s="93" t="s">
        <v>636</v>
      </c>
      <c r="H98" s="68"/>
      <c r="I98" s="68"/>
    </row>
    <row r="99" spans="1:9" x14ac:dyDescent="0.25">
      <c r="A99" s="78" t="s">
        <v>184</v>
      </c>
      <c r="B99" s="68"/>
      <c r="C99" s="68"/>
      <c r="D99" s="68"/>
      <c r="E99" s="68"/>
      <c r="F99" s="68"/>
      <c r="G99" s="93" t="s">
        <v>636</v>
      </c>
      <c r="H99" s="68"/>
      <c r="I99" s="68"/>
    </row>
    <row r="100" spans="1:9" x14ac:dyDescent="0.25">
      <c r="A100" s="78" t="s">
        <v>185</v>
      </c>
      <c r="B100" s="68"/>
      <c r="C100" s="68"/>
      <c r="D100" s="68"/>
      <c r="E100" s="68"/>
      <c r="F100" s="68"/>
      <c r="G100" s="93" t="s">
        <v>636</v>
      </c>
      <c r="H100" s="68"/>
      <c r="I100" s="68"/>
    </row>
    <row r="101" spans="1:9" x14ac:dyDescent="0.25">
      <c r="A101" s="78" t="s">
        <v>186</v>
      </c>
      <c r="B101" s="68"/>
      <c r="C101" s="68"/>
      <c r="D101" s="68"/>
      <c r="E101" s="68"/>
      <c r="F101" s="68"/>
      <c r="G101" s="93" t="s">
        <v>636</v>
      </c>
      <c r="H101" s="68"/>
      <c r="I101" s="68"/>
    </row>
    <row r="102" spans="1:9" x14ac:dyDescent="0.25">
      <c r="A102" s="78" t="s">
        <v>187</v>
      </c>
      <c r="B102" s="68"/>
      <c r="C102" s="68"/>
      <c r="D102" s="68"/>
      <c r="E102" s="68"/>
      <c r="F102" s="68"/>
      <c r="G102" s="93" t="s">
        <v>636</v>
      </c>
      <c r="H102" s="68"/>
      <c r="I102" s="68"/>
    </row>
    <row r="103" spans="1:9" x14ac:dyDescent="0.25">
      <c r="A103" s="78" t="s">
        <v>188</v>
      </c>
      <c r="B103" s="68"/>
      <c r="C103" s="68"/>
      <c r="D103" s="68"/>
      <c r="E103" s="68"/>
      <c r="F103" s="68"/>
      <c r="G103" s="93" t="s">
        <v>636</v>
      </c>
      <c r="H103" s="68"/>
      <c r="I103" s="68"/>
    </row>
    <row r="104" spans="1:9" x14ac:dyDescent="0.25">
      <c r="A104" s="78" t="s">
        <v>189</v>
      </c>
      <c r="B104" s="68"/>
      <c r="C104" s="68"/>
      <c r="D104" s="68"/>
      <c r="E104" s="68"/>
      <c r="F104" s="68"/>
      <c r="G104" s="93" t="s">
        <v>636</v>
      </c>
      <c r="H104" s="68"/>
      <c r="I104" s="68"/>
    </row>
    <row r="105" spans="1:9" x14ac:dyDescent="0.25">
      <c r="A105" s="78" t="s">
        <v>190</v>
      </c>
      <c r="B105" s="68"/>
      <c r="C105" s="68"/>
      <c r="D105" s="68"/>
      <c r="E105" s="68"/>
      <c r="F105" s="68"/>
      <c r="G105" s="93" t="s">
        <v>636</v>
      </c>
      <c r="H105" s="68"/>
      <c r="I105" s="68"/>
    </row>
    <row r="106" spans="1:9" x14ac:dyDescent="0.25">
      <c r="A106" s="78" t="s">
        <v>214</v>
      </c>
      <c r="B106" s="68"/>
      <c r="C106" s="68"/>
      <c r="D106" s="68"/>
      <c r="E106" s="68"/>
      <c r="F106" s="68"/>
      <c r="G106" s="68"/>
      <c r="H106" s="93" t="s">
        <v>636</v>
      </c>
      <c r="I106" s="68"/>
    </row>
    <row r="107" spans="1:9" x14ac:dyDescent="0.25">
      <c r="A107" s="78" t="s">
        <v>215</v>
      </c>
      <c r="B107" s="68"/>
      <c r="C107" s="68"/>
      <c r="D107" s="68"/>
      <c r="E107" s="68"/>
      <c r="F107" s="68"/>
      <c r="G107" s="68"/>
      <c r="H107" s="93" t="s">
        <v>636</v>
      </c>
      <c r="I107" s="68"/>
    </row>
    <row r="108" spans="1:9" x14ac:dyDescent="0.25">
      <c r="A108" s="78" t="s">
        <v>216</v>
      </c>
      <c r="B108" s="68"/>
      <c r="C108" s="68"/>
      <c r="D108" s="68"/>
      <c r="E108" s="68"/>
      <c r="F108" s="68"/>
      <c r="G108" s="68"/>
      <c r="H108" s="93" t="s">
        <v>636</v>
      </c>
      <c r="I108" s="68"/>
    </row>
    <row r="109" spans="1:9" x14ac:dyDescent="0.25">
      <c r="A109" s="78" t="s">
        <v>224</v>
      </c>
      <c r="B109" s="68"/>
      <c r="C109" s="68"/>
      <c r="D109" s="68"/>
      <c r="E109" s="68"/>
      <c r="F109" s="68"/>
      <c r="G109" s="68"/>
      <c r="H109" s="93" t="s">
        <v>636</v>
      </c>
      <c r="I109" s="68"/>
    </row>
    <row r="110" spans="1:9" x14ac:dyDescent="0.25">
      <c r="A110" s="78" t="s">
        <v>217</v>
      </c>
      <c r="B110" s="68"/>
      <c r="C110" s="68"/>
      <c r="D110" s="68"/>
      <c r="E110" s="68"/>
      <c r="F110" s="68"/>
      <c r="G110" s="68"/>
      <c r="H110" s="93" t="s">
        <v>636</v>
      </c>
      <c r="I110" s="68"/>
    </row>
    <row r="111" spans="1:9" x14ac:dyDescent="0.25">
      <c r="A111" s="78" t="s">
        <v>218</v>
      </c>
      <c r="B111" s="68"/>
      <c r="C111" s="68"/>
      <c r="D111" s="68"/>
      <c r="E111" s="68"/>
      <c r="F111" s="68"/>
      <c r="G111" s="68"/>
      <c r="H111" s="93" t="s">
        <v>636</v>
      </c>
      <c r="I111" s="68"/>
    </row>
    <row r="112" spans="1:9" x14ac:dyDescent="0.25">
      <c r="A112" s="78" t="s">
        <v>219</v>
      </c>
      <c r="B112" s="68"/>
      <c r="C112" s="68"/>
      <c r="D112" s="68"/>
      <c r="E112" s="68"/>
      <c r="F112" s="68"/>
      <c r="G112" s="68"/>
      <c r="H112" s="93" t="s">
        <v>636</v>
      </c>
      <c r="I112" s="68"/>
    </row>
    <row r="113" spans="1:9" x14ac:dyDescent="0.25">
      <c r="A113" s="78" t="s">
        <v>220</v>
      </c>
      <c r="B113" s="68"/>
      <c r="C113" s="68"/>
      <c r="D113" s="68"/>
      <c r="E113" s="68"/>
      <c r="F113" s="68"/>
      <c r="G113" s="68"/>
      <c r="H113" s="93" t="s">
        <v>636</v>
      </c>
      <c r="I113" s="68"/>
    </row>
    <row r="114" spans="1:9" x14ac:dyDescent="0.25">
      <c r="A114" s="76" t="s">
        <v>328</v>
      </c>
      <c r="B114" s="68"/>
      <c r="C114" s="68"/>
      <c r="D114" s="68"/>
      <c r="E114" s="68"/>
      <c r="F114" s="68"/>
      <c r="G114" s="68"/>
      <c r="H114" s="68"/>
      <c r="I114" s="93" t="s">
        <v>636</v>
      </c>
    </row>
    <row r="115" spans="1:9" x14ac:dyDescent="0.25">
      <c r="A115" s="76" t="s">
        <v>331</v>
      </c>
      <c r="B115" s="68"/>
      <c r="C115" s="68"/>
      <c r="D115" s="68"/>
      <c r="E115" s="68"/>
      <c r="F115" s="68"/>
      <c r="G115" s="68"/>
      <c r="H115" s="68"/>
      <c r="I115" s="93" t="s">
        <v>636</v>
      </c>
    </row>
    <row r="116" spans="1:9" x14ac:dyDescent="0.25">
      <c r="A116" s="76" t="s">
        <v>334</v>
      </c>
      <c r="B116" s="68"/>
      <c r="C116" s="68"/>
      <c r="D116" s="68"/>
      <c r="E116" s="68"/>
      <c r="F116" s="68"/>
      <c r="G116" s="68"/>
      <c r="H116" s="68"/>
      <c r="I116" s="93" t="s">
        <v>636</v>
      </c>
    </row>
    <row r="117" spans="1:9" x14ac:dyDescent="0.25">
      <c r="A117" s="76" t="s">
        <v>321</v>
      </c>
      <c r="B117" s="68"/>
      <c r="C117" s="68"/>
      <c r="D117" s="68"/>
      <c r="E117" s="68"/>
      <c r="F117" s="68"/>
      <c r="G117" s="68"/>
      <c r="H117" s="68"/>
      <c r="I117" s="93" t="s">
        <v>636</v>
      </c>
    </row>
    <row r="118" spans="1:9" x14ac:dyDescent="0.25">
      <c r="A118" s="76" t="s">
        <v>324</v>
      </c>
      <c r="B118" s="68"/>
      <c r="C118" s="68"/>
      <c r="D118" s="68"/>
      <c r="E118" s="68"/>
      <c r="F118" s="68"/>
      <c r="G118" s="68"/>
      <c r="H118" s="68"/>
      <c r="I118" s="93" t="s">
        <v>636</v>
      </c>
    </row>
    <row r="119" spans="1:9" x14ac:dyDescent="0.25">
      <c r="A119" s="76" t="s">
        <v>312</v>
      </c>
      <c r="B119" s="68"/>
      <c r="C119" s="68"/>
      <c r="D119" s="68"/>
      <c r="E119" s="68"/>
      <c r="F119" s="68"/>
      <c r="G119" s="68"/>
      <c r="H119" s="68"/>
      <c r="I119" s="93" t="s">
        <v>636</v>
      </c>
    </row>
    <row r="120" spans="1:9" x14ac:dyDescent="0.25">
      <c r="A120" s="76" t="s">
        <v>315</v>
      </c>
      <c r="B120" s="68"/>
      <c r="C120" s="68"/>
      <c r="D120" s="68"/>
      <c r="E120" s="68"/>
      <c r="F120" s="68"/>
      <c r="G120" s="68"/>
      <c r="H120" s="68"/>
      <c r="I120" s="93" t="s">
        <v>636</v>
      </c>
    </row>
    <row r="121" spans="1:9" x14ac:dyDescent="0.25">
      <c r="A121" s="76" t="s">
        <v>297</v>
      </c>
      <c r="B121" s="68"/>
      <c r="C121" s="68"/>
      <c r="D121" s="68"/>
      <c r="E121" s="68"/>
      <c r="F121" s="68"/>
      <c r="G121" s="68"/>
      <c r="H121" s="68"/>
      <c r="I121" s="93" t="s">
        <v>636</v>
      </c>
    </row>
    <row r="122" spans="1:9" x14ac:dyDescent="0.25">
      <c r="A122" s="76" t="s">
        <v>287</v>
      </c>
      <c r="B122" s="68"/>
      <c r="C122" s="68"/>
      <c r="D122" s="68"/>
      <c r="E122" s="68"/>
      <c r="F122" s="68"/>
      <c r="G122" s="68"/>
      <c r="H122" s="68"/>
      <c r="I122" s="93" t="s">
        <v>636</v>
      </c>
    </row>
    <row r="123" spans="1:9" x14ac:dyDescent="0.25">
      <c r="A123" s="76" t="s">
        <v>292</v>
      </c>
      <c r="B123" s="68"/>
      <c r="C123" s="68"/>
      <c r="D123" s="68"/>
      <c r="E123" s="68"/>
      <c r="F123" s="68"/>
      <c r="G123" s="68"/>
      <c r="H123" s="68"/>
      <c r="I123" s="93" t="s">
        <v>636</v>
      </c>
    </row>
    <row r="124" spans="1:9" x14ac:dyDescent="0.25">
      <c r="A124" s="76" t="s">
        <v>302</v>
      </c>
      <c r="B124" s="68"/>
      <c r="C124" s="68"/>
      <c r="D124" s="68"/>
      <c r="E124" s="68"/>
      <c r="F124" s="68"/>
      <c r="G124" s="68"/>
      <c r="H124" s="68"/>
      <c r="I124" s="93" t="s">
        <v>636</v>
      </c>
    </row>
    <row r="125" spans="1:9" x14ac:dyDescent="0.25">
      <c r="A125" s="76" t="s">
        <v>306</v>
      </c>
      <c r="B125" s="68"/>
      <c r="C125" s="68"/>
      <c r="D125" s="68"/>
      <c r="E125" s="68"/>
      <c r="F125" s="68"/>
      <c r="G125" s="68"/>
      <c r="H125" s="68"/>
      <c r="I125" s="93" t="s">
        <v>636</v>
      </c>
    </row>
    <row r="126" spans="1:9" x14ac:dyDescent="0.25">
      <c r="A126" s="76" t="s">
        <v>649</v>
      </c>
      <c r="B126" s="68"/>
      <c r="C126" s="68"/>
      <c r="D126" s="68"/>
      <c r="E126" s="68"/>
      <c r="F126" s="68"/>
      <c r="G126" s="68"/>
      <c r="H126" s="68"/>
      <c r="I126" s="93" t="s">
        <v>636</v>
      </c>
    </row>
    <row r="127" spans="1:9" x14ac:dyDescent="0.25">
      <c r="A127" s="76" t="s">
        <v>650</v>
      </c>
      <c r="B127" s="68"/>
      <c r="C127" s="68"/>
      <c r="D127" s="68"/>
      <c r="E127" s="68"/>
      <c r="F127" s="68"/>
      <c r="G127" s="68"/>
      <c r="H127" s="68"/>
      <c r="I127" s="93" t="s">
        <v>636</v>
      </c>
    </row>
    <row r="128" spans="1:9" x14ac:dyDescent="0.25">
      <c r="A128" s="76" t="s">
        <v>341</v>
      </c>
      <c r="B128" s="68"/>
      <c r="C128" s="68"/>
      <c r="D128" s="68"/>
      <c r="E128" s="68"/>
      <c r="F128" s="68"/>
      <c r="G128" s="68"/>
      <c r="H128" s="68"/>
      <c r="I128" s="93" t="s">
        <v>636</v>
      </c>
    </row>
    <row r="129" spans="1:9" x14ac:dyDescent="0.25">
      <c r="A129" s="76" t="s">
        <v>651</v>
      </c>
      <c r="B129" s="68"/>
      <c r="C129" s="68"/>
      <c r="D129" s="68"/>
      <c r="E129" s="68"/>
      <c r="F129" s="68"/>
      <c r="G129" s="68"/>
      <c r="H129" s="68"/>
      <c r="I129" s="93" t="s">
        <v>636</v>
      </c>
    </row>
    <row r="130" spans="1:9" x14ac:dyDescent="0.25">
      <c r="A130" s="76" t="s">
        <v>652</v>
      </c>
      <c r="B130" s="68"/>
      <c r="C130" s="68"/>
      <c r="D130" s="68"/>
      <c r="E130" s="68"/>
      <c r="F130" s="68"/>
      <c r="G130" s="68"/>
      <c r="H130" s="68"/>
      <c r="I130" s="93" t="s">
        <v>636</v>
      </c>
    </row>
    <row r="131" spans="1:9" x14ac:dyDescent="0.25">
      <c r="A131" s="76" t="s">
        <v>653</v>
      </c>
      <c r="B131" s="68"/>
      <c r="C131" s="68"/>
      <c r="D131" s="68"/>
      <c r="E131" s="68"/>
      <c r="F131" s="68"/>
      <c r="G131" s="68"/>
      <c r="H131" s="68"/>
      <c r="I131" s="93" t="s">
        <v>636</v>
      </c>
    </row>
    <row r="132" spans="1:9" x14ac:dyDescent="0.25">
      <c r="A132" s="76" t="s">
        <v>356</v>
      </c>
      <c r="B132" s="68"/>
      <c r="C132" s="68"/>
      <c r="D132" s="68"/>
      <c r="E132" s="68"/>
      <c r="F132" s="68"/>
      <c r="G132" s="68"/>
      <c r="H132" s="68"/>
      <c r="I132" s="93" t="s">
        <v>636</v>
      </c>
    </row>
    <row r="133" spans="1:9" x14ac:dyDescent="0.25">
      <c r="A133" s="76" t="s">
        <v>359</v>
      </c>
      <c r="B133" s="68"/>
      <c r="C133" s="68"/>
      <c r="D133" s="68"/>
      <c r="E133" s="68"/>
      <c r="F133" s="68"/>
      <c r="G133" s="68"/>
      <c r="H133" s="68"/>
      <c r="I133" s="93" t="s">
        <v>636</v>
      </c>
    </row>
    <row r="134" spans="1:9" x14ac:dyDescent="0.25">
      <c r="A134" s="76" t="s">
        <v>363</v>
      </c>
      <c r="B134" s="68"/>
      <c r="C134" s="68"/>
      <c r="D134" s="68"/>
      <c r="E134" s="68"/>
      <c r="F134" s="68"/>
      <c r="G134" s="68"/>
      <c r="H134" s="68"/>
      <c r="I134" s="93" t="s">
        <v>636</v>
      </c>
    </row>
    <row r="135" spans="1:9" x14ac:dyDescent="0.25">
      <c r="A135" s="76" t="s">
        <v>368</v>
      </c>
      <c r="B135" s="68"/>
      <c r="C135" s="68"/>
      <c r="D135" s="68"/>
      <c r="E135" s="68"/>
      <c r="F135" s="68"/>
      <c r="G135" s="68"/>
      <c r="H135" s="68"/>
      <c r="I135" s="93" t="s">
        <v>636</v>
      </c>
    </row>
    <row r="136" spans="1:9" x14ac:dyDescent="0.25">
      <c r="A136" s="76" t="s">
        <v>373</v>
      </c>
      <c r="B136" s="68"/>
      <c r="C136" s="68"/>
      <c r="D136" s="68"/>
      <c r="E136" s="68"/>
      <c r="F136" s="68"/>
      <c r="G136" s="68"/>
      <c r="H136" s="68"/>
      <c r="I136" s="93" t="s">
        <v>636</v>
      </c>
    </row>
    <row r="137" spans="1:9" x14ac:dyDescent="0.25">
      <c r="A137" s="76" t="s">
        <v>377</v>
      </c>
      <c r="B137" s="68"/>
      <c r="C137" s="68"/>
      <c r="D137" s="68"/>
      <c r="E137" s="68"/>
      <c r="F137" s="68"/>
      <c r="G137" s="68"/>
      <c r="H137" s="68"/>
      <c r="I137" s="93" t="s">
        <v>636</v>
      </c>
    </row>
    <row r="138" spans="1:9" x14ac:dyDescent="0.25">
      <c r="A138" s="76" t="s">
        <v>381</v>
      </c>
      <c r="B138" s="68"/>
      <c r="C138" s="68"/>
      <c r="D138" s="68"/>
      <c r="E138" s="68"/>
      <c r="F138" s="68"/>
      <c r="G138" s="68"/>
      <c r="H138" s="68"/>
      <c r="I138" s="93" t="s">
        <v>636</v>
      </c>
    </row>
    <row r="139" spans="1:9" x14ac:dyDescent="0.25">
      <c r="A139" s="76" t="s">
        <v>384</v>
      </c>
      <c r="B139" s="68"/>
      <c r="C139" s="68"/>
      <c r="D139" s="68"/>
      <c r="E139" s="68"/>
      <c r="F139" s="68"/>
      <c r="G139" s="68"/>
      <c r="H139" s="68"/>
      <c r="I139" s="93" t="s">
        <v>636</v>
      </c>
    </row>
    <row r="140" spans="1:9" x14ac:dyDescent="0.25">
      <c r="A140" s="76" t="s">
        <v>388</v>
      </c>
      <c r="B140" s="68"/>
      <c r="C140" s="68"/>
      <c r="D140" s="68"/>
      <c r="E140" s="68"/>
      <c r="F140" s="68"/>
      <c r="G140" s="68"/>
      <c r="H140" s="68"/>
      <c r="I140" s="93" t="s">
        <v>636</v>
      </c>
    </row>
    <row r="141" spans="1:9" x14ac:dyDescent="0.25">
      <c r="A141" s="76" t="s">
        <v>391</v>
      </c>
      <c r="B141" s="68"/>
      <c r="C141" s="68"/>
      <c r="D141" s="68"/>
      <c r="E141" s="68"/>
      <c r="F141" s="68"/>
      <c r="G141" s="68"/>
      <c r="H141" s="68"/>
      <c r="I141" s="93" t="s">
        <v>636</v>
      </c>
    </row>
    <row r="142" spans="1:9" x14ac:dyDescent="0.25">
      <c r="A142" s="76" t="s">
        <v>395</v>
      </c>
      <c r="B142" s="68"/>
      <c r="C142" s="68"/>
      <c r="D142" s="68"/>
      <c r="E142" s="68"/>
      <c r="F142" s="68"/>
      <c r="G142" s="68"/>
      <c r="H142" s="68"/>
      <c r="I142" s="93" t="s">
        <v>636</v>
      </c>
    </row>
    <row r="143" spans="1:9" x14ac:dyDescent="0.25">
      <c r="A143" s="76" t="s">
        <v>398</v>
      </c>
      <c r="B143" s="68"/>
      <c r="C143" s="68"/>
      <c r="D143" s="68"/>
      <c r="E143" s="68"/>
      <c r="F143" s="68"/>
      <c r="G143" s="68"/>
      <c r="H143" s="68"/>
      <c r="I143" s="93" t="s">
        <v>636</v>
      </c>
    </row>
    <row r="144" spans="1:9" x14ac:dyDescent="0.25">
      <c r="A144" s="76" t="s">
        <v>402</v>
      </c>
      <c r="B144" s="68"/>
      <c r="C144" s="68"/>
      <c r="D144" s="68"/>
      <c r="E144" s="68"/>
      <c r="F144" s="68"/>
      <c r="G144" s="68"/>
      <c r="H144" s="68"/>
      <c r="I144" s="93" t="s">
        <v>636</v>
      </c>
    </row>
    <row r="145" spans="1:9" x14ac:dyDescent="0.25">
      <c r="A145" s="76" t="s">
        <v>407</v>
      </c>
      <c r="B145" s="68"/>
      <c r="C145" s="68"/>
      <c r="D145" s="68"/>
      <c r="E145" s="68"/>
      <c r="F145" s="68"/>
      <c r="G145" s="68"/>
      <c r="H145" s="68"/>
      <c r="I145" s="93" t="s">
        <v>636</v>
      </c>
    </row>
    <row r="146" spans="1:9" x14ac:dyDescent="0.25">
      <c r="A146" s="76" t="s">
        <v>410</v>
      </c>
      <c r="B146" s="68"/>
      <c r="C146" s="68"/>
      <c r="D146" s="68"/>
      <c r="E146" s="68"/>
      <c r="F146" s="68"/>
      <c r="G146" s="68"/>
      <c r="H146" s="68"/>
      <c r="I146" s="93" t="s">
        <v>636</v>
      </c>
    </row>
    <row r="147" spans="1:9" x14ac:dyDescent="0.25">
      <c r="A147" s="76" t="s">
        <v>414</v>
      </c>
      <c r="B147" s="68"/>
      <c r="C147" s="68"/>
      <c r="D147" s="68"/>
      <c r="E147" s="68"/>
      <c r="F147" s="68"/>
      <c r="G147" s="68"/>
      <c r="H147" s="68"/>
      <c r="I147" s="93" t="s">
        <v>636</v>
      </c>
    </row>
    <row r="148" spans="1:9" x14ac:dyDescent="0.25">
      <c r="A148" s="77"/>
      <c r="I148" s="85"/>
    </row>
    <row r="149" spans="1:9" x14ac:dyDescent="0.25">
      <c r="A149" s="77"/>
      <c r="I149" s="85"/>
    </row>
    <row r="150" spans="1:9" x14ac:dyDescent="0.25">
      <c r="A150" s="77"/>
      <c r="I150" s="85"/>
    </row>
    <row r="151" spans="1:9" x14ac:dyDescent="0.25">
      <c r="A151" s="77"/>
      <c r="I151" s="85"/>
    </row>
    <row r="152" spans="1:9" x14ac:dyDescent="0.25">
      <c r="A152" s="77"/>
      <c r="I152" s="85"/>
    </row>
    <row r="153" spans="1:9" x14ac:dyDescent="0.25">
      <c r="A153" s="77"/>
      <c r="I153" s="85"/>
    </row>
    <row r="154" spans="1:9" x14ac:dyDescent="0.25">
      <c r="A154" s="77"/>
      <c r="I154" s="85"/>
    </row>
    <row r="155" spans="1:9" x14ac:dyDescent="0.25">
      <c r="A155" s="83"/>
      <c r="I155" s="85"/>
    </row>
    <row r="156" spans="1:9" x14ac:dyDescent="0.25">
      <c r="A156" s="83"/>
      <c r="I156" s="85"/>
    </row>
    <row r="157" spans="1:9" x14ac:dyDescent="0.25">
      <c r="A157" s="83"/>
      <c r="I157" s="85"/>
    </row>
    <row r="158" spans="1:9" x14ac:dyDescent="0.25">
      <c r="A158" s="83"/>
      <c r="I158" s="85"/>
    </row>
    <row r="159" spans="1:9" x14ac:dyDescent="0.25">
      <c r="A159" s="83"/>
      <c r="I159" s="85"/>
    </row>
    <row r="160" spans="1:9" x14ac:dyDescent="0.25">
      <c r="A160" s="83"/>
      <c r="I160" s="85"/>
    </row>
    <row r="161" spans="1:9" x14ac:dyDescent="0.25">
      <c r="A161" s="83"/>
      <c r="I161" s="85"/>
    </row>
    <row r="162" spans="1:9" x14ac:dyDescent="0.25">
      <c r="A162" s="83"/>
      <c r="I162" s="85"/>
    </row>
    <row r="163" spans="1:9" x14ac:dyDescent="0.25">
      <c r="A163" s="83"/>
      <c r="I163" s="85"/>
    </row>
    <row r="164" spans="1:9" x14ac:dyDescent="0.25">
      <c r="A164" s="83"/>
      <c r="I164" s="85"/>
    </row>
    <row r="165" spans="1:9" x14ac:dyDescent="0.25">
      <c r="A165" s="83"/>
      <c r="I165" s="85"/>
    </row>
    <row r="166" spans="1:9" x14ac:dyDescent="0.25">
      <c r="A166" s="83"/>
      <c r="I166" s="85"/>
    </row>
    <row r="167" spans="1:9" x14ac:dyDescent="0.25">
      <c r="A167" s="83"/>
      <c r="I167" s="85"/>
    </row>
    <row r="168" spans="1:9" x14ac:dyDescent="0.25">
      <c r="A168" s="83"/>
      <c r="I168" s="85"/>
    </row>
    <row r="169" spans="1:9" x14ac:dyDescent="0.25">
      <c r="A169" s="83"/>
      <c r="I169" s="85"/>
    </row>
    <row r="170" spans="1:9" x14ac:dyDescent="0.25">
      <c r="A170" s="83"/>
      <c r="I170" s="85"/>
    </row>
    <row r="171" spans="1:9" x14ac:dyDescent="0.25">
      <c r="A171" s="83"/>
      <c r="I171" s="85"/>
    </row>
    <row r="172" spans="1:9" x14ac:dyDescent="0.25">
      <c r="A172" s="83"/>
      <c r="I172" s="85"/>
    </row>
    <row r="173" spans="1:9" x14ac:dyDescent="0.25">
      <c r="A173" s="83"/>
      <c r="I173" s="85"/>
    </row>
    <row r="174" spans="1:9" x14ac:dyDescent="0.25">
      <c r="A174" s="83"/>
      <c r="I174" s="85"/>
    </row>
    <row r="175" spans="1:9" x14ac:dyDescent="0.25">
      <c r="A175" s="83"/>
      <c r="I175" s="85"/>
    </row>
    <row r="176" spans="1:9" x14ac:dyDescent="0.25">
      <c r="A176" s="83"/>
      <c r="I176" s="85"/>
    </row>
    <row r="177" spans="1:9" x14ac:dyDescent="0.25">
      <c r="A177" s="83"/>
      <c r="I177" s="85"/>
    </row>
    <row r="178" spans="1:9" x14ac:dyDescent="0.25">
      <c r="A178" s="83"/>
      <c r="I178" s="85"/>
    </row>
    <row r="179" spans="1:9" x14ac:dyDescent="0.25">
      <c r="A179" s="83"/>
      <c r="I179" s="85"/>
    </row>
    <row r="180" spans="1:9" x14ac:dyDescent="0.25">
      <c r="A180" s="83"/>
    </row>
    <row r="181" spans="1:9" x14ac:dyDescent="0.25">
      <c r="A181" s="83"/>
    </row>
    <row r="182" spans="1:9" x14ac:dyDescent="0.25">
      <c r="A182" s="83"/>
    </row>
    <row r="183" spans="1:9" x14ac:dyDescent="0.25">
      <c r="A183" s="83"/>
    </row>
    <row r="184" spans="1:9" x14ac:dyDescent="0.25">
      <c r="A184" s="83"/>
    </row>
    <row r="185" spans="1:9" x14ac:dyDescent="0.25">
      <c r="A185" s="83"/>
    </row>
    <row r="186" spans="1:9" x14ac:dyDescent="0.25">
      <c r="A186" s="83"/>
    </row>
    <row r="187" spans="1:9" x14ac:dyDescent="0.25">
      <c r="A187" s="83"/>
    </row>
    <row r="188" spans="1:9" x14ac:dyDescent="0.25">
      <c r="A188" s="83"/>
    </row>
    <row r="189" spans="1:9" x14ac:dyDescent="0.25">
      <c r="A189" s="83"/>
    </row>
    <row r="190" spans="1:9" x14ac:dyDescent="0.25">
      <c r="A190" s="83"/>
    </row>
    <row r="191" spans="1:9" x14ac:dyDescent="0.25">
      <c r="A191" s="83"/>
    </row>
    <row r="192" spans="1:9" x14ac:dyDescent="0.25">
      <c r="A192" s="83"/>
    </row>
    <row r="193" spans="1:1" x14ac:dyDescent="0.25">
      <c r="A193" s="83"/>
    </row>
    <row r="194" spans="1:1" x14ac:dyDescent="0.25">
      <c r="A194" s="83"/>
    </row>
    <row r="195" spans="1:1" x14ac:dyDescent="0.25">
      <c r="A195" s="83"/>
    </row>
    <row r="196" spans="1:1" x14ac:dyDescent="0.25">
      <c r="A196" s="83"/>
    </row>
    <row r="197" spans="1:1" x14ac:dyDescent="0.25">
      <c r="A197" s="83"/>
    </row>
    <row r="198" spans="1:1" x14ac:dyDescent="0.25">
      <c r="A198" s="83"/>
    </row>
    <row r="199" spans="1:1" x14ac:dyDescent="0.25">
      <c r="A199" s="83"/>
    </row>
    <row r="200" spans="1:1" x14ac:dyDescent="0.25">
      <c r="A200" s="83"/>
    </row>
    <row r="201" spans="1:1" x14ac:dyDescent="0.25">
      <c r="A201" s="83"/>
    </row>
    <row r="202" spans="1:1" x14ac:dyDescent="0.25">
      <c r="A202" s="83"/>
    </row>
    <row r="203" spans="1:1" x14ac:dyDescent="0.25">
      <c r="A203" s="83"/>
    </row>
    <row r="204" spans="1:1" x14ac:dyDescent="0.25">
      <c r="A204" s="83"/>
    </row>
    <row r="205" spans="1:1" x14ac:dyDescent="0.25">
      <c r="A205" s="83"/>
    </row>
    <row r="206" spans="1:1" x14ac:dyDescent="0.25">
      <c r="A206" s="83"/>
    </row>
    <row r="207" spans="1:1" x14ac:dyDescent="0.25">
      <c r="A207" s="83"/>
    </row>
    <row r="208" spans="1:1" x14ac:dyDescent="0.25">
      <c r="A208" s="83"/>
    </row>
    <row r="209" spans="1:1" x14ac:dyDescent="0.25">
      <c r="A209" s="83"/>
    </row>
    <row r="210" spans="1:1" x14ac:dyDescent="0.25">
      <c r="A210" s="83"/>
    </row>
    <row r="211" spans="1:1" x14ac:dyDescent="0.25">
      <c r="A211" s="83"/>
    </row>
    <row r="212" spans="1:1" x14ac:dyDescent="0.25">
      <c r="A212" s="83"/>
    </row>
    <row r="213" spans="1:1" x14ac:dyDescent="0.25">
      <c r="A213" s="83"/>
    </row>
    <row r="214" spans="1:1" x14ac:dyDescent="0.25">
      <c r="A214" s="83"/>
    </row>
    <row r="215" spans="1:1" x14ac:dyDescent="0.25">
      <c r="A215" s="83"/>
    </row>
    <row r="216" spans="1:1" x14ac:dyDescent="0.25">
      <c r="A216" s="83"/>
    </row>
    <row r="217" spans="1:1" x14ac:dyDescent="0.25">
      <c r="A217" s="83"/>
    </row>
    <row r="218" spans="1:1" x14ac:dyDescent="0.25">
      <c r="A218" s="83"/>
    </row>
    <row r="219" spans="1:1" x14ac:dyDescent="0.25">
      <c r="A219" s="83"/>
    </row>
    <row r="220" spans="1:1" x14ac:dyDescent="0.25">
      <c r="A220" s="83"/>
    </row>
    <row r="221" spans="1:1" x14ac:dyDescent="0.25">
      <c r="A221" s="83"/>
    </row>
    <row r="222" spans="1:1" x14ac:dyDescent="0.25">
      <c r="A222" s="83"/>
    </row>
    <row r="223" spans="1:1" x14ac:dyDescent="0.25">
      <c r="A223" s="83"/>
    </row>
    <row r="224" spans="1:1" x14ac:dyDescent="0.25">
      <c r="A224" s="83"/>
    </row>
    <row r="225" spans="1:1" x14ac:dyDescent="0.25">
      <c r="A225" s="83"/>
    </row>
    <row r="226" spans="1:1" x14ac:dyDescent="0.25">
      <c r="A226" s="83"/>
    </row>
    <row r="227" spans="1:1" x14ac:dyDescent="0.25">
      <c r="A227" s="83"/>
    </row>
    <row r="228" spans="1:1" x14ac:dyDescent="0.25">
      <c r="A228" s="83"/>
    </row>
    <row r="229" spans="1:1" x14ac:dyDescent="0.25">
      <c r="A229" s="83"/>
    </row>
    <row r="230" spans="1:1" x14ac:dyDescent="0.25">
      <c r="A230" s="83"/>
    </row>
    <row r="231" spans="1:1" x14ac:dyDescent="0.25">
      <c r="A231" s="83"/>
    </row>
    <row r="232" spans="1:1" x14ac:dyDescent="0.25">
      <c r="A232" s="83"/>
    </row>
    <row r="233" spans="1:1" x14ac:dyDescent="0.25">
      <c r="A233" s="83"/>
    </row>
    <row r="234" spans="1:1" x14ac:dyDescent="0.25">
      <c r="A234" s="83"/>
    </row>
    <row r="235" spans="1:1" x14ac:dyDescent="0.25">
      <c r="A235" s="83"/>
    </row>
    <row r="236" spans="1:1" x14ac:dyDescent="0.25">
      <c r="A236" s="83"/>
    </row>
    <row r="237" spans="1:1" x14ac:dyDescent="0.25">
      <c r="A237" s="83"/>
    </row>
    <row r="238" spans="1:1" x14ac:dyDescent="0.25">
      <c r="A238" s="83"/>
    </row>
    <row r="239" spans="1:1" x14ac:dyDescent="0.25">
      <c r="A239" s="83"/>
    </row>
    <row r="240" spans="1:1" x14ac:dyDescent="0.25">
      <c r="A240" s="83"/>
    </row>
    <row r="241" spans="1:1" x14ac:dyDescent="0.25">
      <c r="A241" s="83"/>
    </row>
    <row r="242" spans="1:1" x14ac:dyDescent="0.25">
      <c r="A242" s="83"/>
    </row>
    <row r="243" spans="1:1" x14ac:dyDescent="0.25">
      <c r="A243" s="83"/>
    </row>
    <row r="244" spans="1:1" x14ac:dyDescent="0.25">
      <c r="A244" s="83"/>
    </row>
    <row r="245" spans="1:1" x14ac:dyDescent="0.25">
      <c r="A245" s="83"/>
    </row>
    <row r="246" spans="1:1" x14ac:dyDescent="0.25">
      <c r="A246" s="83"/>
    </row>
    <row r="247" spans="1:1" x14ac:dyDescent="0.25">
      <c r="A247" s="83"/>
    </row>
    <row r="248" spans="1:1" x14ac:dyDescent="0.25">
      <c r="A248" s="83"/>
    </row>
    <row r="249" spans="1:1" x14ac:dyDescent="0.25">
      <c r="A249" s="83"/>
    </row>
    <row r="250" spans="1:1" x14ac:dyDescent="0.25">
      <c r="A250" s="83"/>
    </row>
    <row r="251" spans="1:1" x14ac:dyDescent="0.25">
      <c r="A251" s="83"/>
    </row>
    <row r="252" spans="1:1" x14ac:dyDescent="0.25">
      <c r="A252" s="83"/>
    </row>
    <row r="253" spans="1:1" x14ac:dyDescent="0.25">
      <c r="A253" s="83"/>
    </row>
    <row r="254" spans="1:1" x14ac:dyDescent="0.25">
      <c r="A254" s="83"/>
    </row>
    <row r="255" spans="1:1" x14ac:dyDescent="0.25">
      <c r="A255" s="83"/>
    </row>
    <row r="256" spans="1:1" x14ac:dyDescent="0.25">
      <c r="A256" s="83"/>
    </row>
    <row r="257" spans="1:1" x14ac:dyDescent="0.25">
      <c r="A257" s="83"/>
    </row>
    <row r="258" spans="1:1" x14ac:dyDescent="0.25">
      <c r="A258" s="83"/>
    </row>
    <row r="259" spans="1:1" x14ac:dyDescent="0.25">
      <c r="A259" s="83"/>
    </row>
    <row r="260" spans="1:1" x14ac:dyDescent="0.25">
      <c r="A260" s="83"/>
    </row>
    <row r="261" spans="1:1" x14ac:dyDescent="0.25">
      <c r="A261" s="83"/>
    </row>
    <row r="262" spans="1:1" x14ac:dyDescent="0.25">
      <c r="A262" s="83"/>
    </row>
    <row r="263" spans="1:1" x14ac:dyDescent="0.25">
      <c r="A263" s="83"/>
    </row>
    <row r="264" spans="1:1" x14ac:dyDescent="0.25">
      <c r="A264" s="83"/>
    </row>
    <row r="265" spans="1:1" x14ac:dyDescent="0.25">
      <c r="A265" s="83"/>
    </row>
    <row r="266" spans="1:1" x14ac:dyDescent="0.25">
      <c r="A266" s="83"/>
    </row>
    <row r="267" spans="1:1" x14ac:dyDescent="0.25">
      <c r="A267" s="83"/>
    </row>
    <row r="268" spans="1:1" x14ac:dyDescent="0.25">
      <c r="A268" s="83"/>
    </row>
    <row r="269" spans="1:1" x14ac:dyDescent="0.25">
      <c r="A269" s="83"/>
    </row>
    <row r="270" spans="1:1" x14ac:dyDescent="0.25">
      <c r="A270" s="83"/>
    </row>
    <row r="271" spans="1:1" x14ac:dyDescent="0.25">
      <c r="A271" s="83"/>
    </row>
    <row r="272" spans="1:1" x14ac:dyDescent="0.25">
      <c r="A272" s="83"/>
    </row>
    <row r="273" spans="1:1" x14ac:dyDescent="0.25">
      <c r="A273" s="83"/>
    </row>
    <row r="274" spans="1:1" x14ac:dyDescent="0.25">
      <c r="A274" s="83"/>
    </row>
    <row r="275" spans="1:1" x14ac:dyDescent="0.25">
      <c r="A275" s="83"/>
    </row>
    <row r="276" spans="1:1" x14ac:dyDescent="0.25">
      <c r="A276" s="83"/>
    </row>
    <row r="277" spans="1:1" x14ac:dyDescent="0.25">
      <c r="A277" s="83"/>
    </row>
    <row r="278" spans="1:1" x14ac:dyDescent="0.25">
      <c r="A278" s="83"/>
    </row>
    <row r="279" spans="1:1" x14ac:dyDescent="0.25">
      <c r="A279" s="83"/>
    </row>
    <row r="280" spans="1:1" x14ac:dyDescent="0.25">
      <c r="A280" s="83"/>
    </row>
    <row r="281" spans="1:1" x14ac:dyDescent="0.25">
      <c r="A281" s="83"/>
    </row>
    <row r="282" spans="1:1" x14ac:dyDescent="0.25">
      <c r="A282" s="83"/>
    </row>
    <row r="283" spans="1:1" x14ac:dyDescent="0.25">
      <c r="A283" s="83"/>
    </row>
    <row r="284" spans="1:1" x14ac:dyDescent="0.25">
      <c r="A284" s="83"/>
    </row>
    <row r="285" spans="1:1" x14ac:dyDescent="0.25">
      <c r="A285" s="83"/>
    </row>
    <row r="286" spans="1:1" x14ac:dyDescent="0.25">
      <c r="A286" s="83"/>
    </row>
    <row r="287" spans="1:1" x14ac:dyDescent="0.25">
      <c r="A287" s="83"/>
    </row>
    <row r="288" spans="1:1" x14ac:dyDescent="0.25">
      <c r="A288" s="83"/>
    </row>
    <row r="289" spans="1:1" x14ac:dyDescent="0.25">
      <c r="A289" s="83"/>
    </row>
    <row r="290" spans="1:1" x14ac:dyDescent="0.25">
      <c r="A290" s="83"/>
    </row>
    <row r="291" spans="1:1" x14ac:dyDescent="0.25">
      <c r="A291" s="83"/>
    </row>
    <row r="292" spans="1:1" x14ac:dyDescent="0.25">
      <c r="A292" s="83"/>
    </row>
    <row r="293" spans="1:1" x14ac:dyDescent="0.25">
      <c r="A293" s="83"/>
    </row>
    <row r="294" spans="1:1" x14ac:dyDescent="0.25">
      <c r="A294" s="83"/>
    </row>
    <row r="295" spans="1:1" x14ac:dyDescent="0.25">
      <c r="A295" s="83"/>
    </row>
    <row r="296" spans="1:1" x14ac:dyDescent="0.25">
      <c r="A296" s="83"/>
    </row>
    <row r="297" spans="1:1" x14ac:dyDescent="0.25">
      <c r="A297" s="83"/>
    </row>
    <row r="298" spans="1:1" x14ac:dyDescent="0.25">
      <c r="A298" s="83"/>
    </row>
    <row r="299" spans="1:1" x14ac:dyDescent="0.25">
      <c r="A299" s="83"/>
    </row>
    <row r="300" spans="1:1" x14ac:dyDescent="0.25">
      <c r="A300" s="83"/>
    </row>
    <row r="301" spans="1:1" x14ac:dyDescent="0.25">
      <c r="A301" s="83"/>
    </row>
    <row r="302" spans="1:1" x14ac:dyDescent="0.25">
      <c r="A302" s="83"/>
    </row>
    <row r="303" spans="1:1" x14ac:dyDescent="0.25">
      <c r="A303" s="83"/>
    </row>
    <row r="304" spans="1:1" x14ac:dyDescent="0.25">
      <c r="A304" s="83"/>
    </row>
    <row r="305" spans="1:1" x14ac:dyDescent="0.25">
      <c r="A305" s="83"/>
    </row>
    <row r="306" spans="1:1" x14ac:dyDescent="0.25">
      <c r="A306" s="83"/>
    </row>
    <row r="307" spans="1:1" x14ac:dyDescent="0.25">
      <c r="A307" s="83"/>
    </row>
    <row r="308" spans="1:1" x14ac:dyDescent="0.25">
      <c r="A308" s="83"/>
    </row>
    <row r="309" spans="1:1" x14ac:dyDescent="0.25">
      <c r="A309" s="83"/>
    </row>
    <row r="310" spans="1:1" x14ac:dyDescent="0.25">
      <c r="A310" s="83"/>
    </row>
    <row r="311" spans="1:1" x14ac:dyDescent="0.25">
      <c r="A311" s="83"/>
    </row>
    <row r="312" spans="1:1" x14ac:dyDescent="0.25">
      <c r="A312" s="83"/>
    </row>
    <row r="313" spans="1:1" x14ac:dyDescent="0.25">
      <c r="A313" s="83"/>
    </row>
    <row r="314" spans="1:1" x14ac:dyDescent="0.25">
      <c r="A314" s="83"/>
    </row>
    <row r="315" spans="1:1" x14ac:dyDescent="0.25">
      <c r="A315" s="83"/>
    </row>
    <row r="316" spans="1:1" x14ac:dyDescent="0.25">
      <c r="A316" s="83"/>
    </row>
    <row r="317" spans="1:1" x14ac:dyDescent="0.25">
      <c r="A317" s="83"/>
    </row>
    <row r="318" spans="1:1" x14ac:dyDescent="0.25">
      <c r="A318" s="83"/>
    </row>
    <row r="319" spans="1:1" x14ac:dyDescent="0.25">
      <c r="A319" s="83"/>
    </row>
    <row r="320" spans="1:1" x14ac:dyDescent="0.25">
      <c r="A320" s="83"/>
    </row>
    <row r="321" spans="1:1" x14ac:dyDescent="0.25">
      <c r="A321" s="83"/>
    </row>
    <row r="322" spans="1:1" x14ac:dyDescent="0.25">
      <c r="A322" s="83"/>
    </row>
    <row r="323" spans="1:1" x14ac:dyDescent="0.25">
      <c r="A323" s="83"/>
    </row>
    <row r="324" spans="1:1" x14ac:dyDescent="0.25">
      <c r="A324" s="83"/>
    </row>
    <row r="325" spans="1:1" x14ac:dyDescent="0.25">
      <c r="A325" s="83"/>
    </row>
    <row r="326" spans="1:1" x14ac:dyDescent="0.25">
      <c r="A326" s="83"/>
    </row>
    <row r="327" spans="1:1" x14ac:dyDescent="0.25">
      <c r="A327" s="83"/>
    </row>
    <row r="328" spans="1:1" x14ac:dyDescent="0.25">
      <c r="A328" s="83"/>
    </row>
    <row r="329" spans="1:1" x14ac:dyDescent="0.25">
      <c r="A329" s="83"/>
    </row>
    <row r="330" spans="1:1" x14ac:dyDescent="0.25">
      <c r="A330" s="83"/>
    </row>
    <row r="331" spans="1:1" x14ac:dyDescent="0.25">
      <c r="A331" s="83"/>
    </row>
    <row r="332" spans="1:1" x14ac:dyDescent="0.25">
      <c r="A332" s="83"/>
    </row>
    <row r="333" spans="1:1" x14ac:dyDescent="0.25">
      <c r="A333" s="83"/>
    </row>
    <row r="334" spans="1:1" x14ac:dyDescent="0.25">
      <c r="A334" s="83"/>
    </row>
    <row r="335" spans="1:1" x14ac:dyDescent="0.25">
      <c r="A335" s="83"/>
    </row>
    <row r="336" spans="1:1" x14ac:dyDescent="0.25">
      <c r="A336" s="83"/>
    </row>
    <row r="337" spans="1:1" x14ac:dyDescent="0.25">
      <c r="A337" s="83"/>
    </row>
    <row r="338" spans="1:1" x14ac:dyDescent="0.25">
      <c r="A338" s="83"/>
    </row>
    <row r="339" spans="1:1" x14ac:dyDescent="0.25">
      <c r="A339" s="83"/>
    </row>
    <row r="340" spans="1:1" x14ac:dyDescent="0.25">
      <c r="A340" s="83"/>
    </row>
    <row r="341" spans="1:1" x14ac:dyDescent="0.25">
      <c r="A341" s="83"/>
    </row>
    <row r="342" spans="1:1" x14ac:dyDescent="0.25">
      <c r="A342" s="83"/>
    </row>
    <row r="343" spans="1:1" x14ac:dyDescent="0.25">
      <c r="A343" s="83"/>
    </row>
    <row r="344" spans="1:1" x14ac:dyDescent="0.25">
      <c r="A344" s="83"/>
    </row>
    <row r="345" spans="1:1" x14ac:dyDescent="0.25">
      <c r="A345" s="83"/>
    </row>
    <row r="346" spans="1:1" x14ac:dyDescent="0.25">
      <c r="A346" s="83"/>
    </row>
    <row r="347" spans="1:1" x14ac:dyDescent="0.25">
      <c r="A347" s="83"/>
    </row>
    <row r="348" spans="1:1" x14ac:dyDescent="0.25">
      <c r="A348" s="83"/>
    </row>
    <row r="349" spans="1:1" x14ac:dyDescent="0.25">
      <c r="A349" s="83"/>
    </row>
    <row r="350" spans="1:1" x14ac:dyDescent="0.25">
      <c r="A350" s="83"/>
    </row>
    <row r="351" spans="1:1" x14ac:dyDescent="0.25">
      <c r="A351" s="83"/>
    </row>
    <row r="352" spans="1:1" x14ac:dyDescent="0.25">
      <c r="A352" s="83"/>
    </row>
    <row r="353" spans="1:1" x14ac:dyDescent="0.25">
      <c r="A353" s="83"/>
    </row>
    <row r="354" spans="1:1" x14ac:dyDescent="0.25">
      <c r="A354" s="83"/>
    </row>
    <row r="355" spans="1:1" x14ac:dyDescent="0.25">
      <c r="A355" s="83"/>
    </row>
    <row r="356" spans="1:1" x14ac:dyDescent="0.25">
      <c r="A356" s="83"/>
    </row>
    <row r="357" spans="1:1" x14ac:dyDescent="0.25">
      <c r="A357" s="83"/>
    </row>
    <row r="358" spans="1:1" x14ac:dyDescent="0.25">
      <c r="A358" s="83"/>
    </row>
    <row r="359" spans="1:1" x14ac:dyDescent="0.25">
      <c r="A359" s="83"/>
    </row>
    <row r="360" spans="1:1" x14ac:dyDescent="0.25">
      <c r="A360" s="83"/>
    </row>
    <row r="361" spans="1:1" x14ac:dyDescent="0.25">
      <c r="A361" s="83"/>
    </row>
    <row r="362" spans="1:1" x14ac:dyDescent="0.25">
      <c r="A362" s="83"/>
    </row>
    <row r="363" spans="1:1" x14ac:dyDescent="0.25">
      <c r="A363" s="83"/>
    </row>
    <row r="364" spans="1:1" x14ac:dyDescent="0.25">
      <c r="A364" s="83"/>
    </row>
    <row r="365" spans="1:1" x14ac:dyDescent="0.25">
      <c r="A365" s="83"/>
    </row>
    <row r="366" spans="1:1" x14ac:dyDescent="0.25">
      <c r="A366" s="83"/>
    </row>
    <row r="367" spans="1:1" x14ac:dyDescent="0.25">
      <c r="A367" s="83"/>
    </row>
    <row r="368" spans="1:1" x14ac:dyDescent="0.25">
      <c r="A368" s="83"/>
    </row>
    <row r="369" spans="1:1" x14ac:dyDescent="0.25">
      <c r="A369" s="83"/>
    </row>
    <row r="370" spans="1:1" x14ac:dyDescent="0.25">
      <c r="A370" s="83"/>
    </row>
    <row r="371" spans="1:1" x14ac:dyDescent="0.25">
      <c r="A371" s="83"/>
    </row>
    <row r="372" spans="1:1" x14ac:dyDescent="0.25">
      <c r="A372" s="83"/>
    </row>
    <row r="373" spans="1:1" x14ac:dyDescent="0.25">
      <c r="A373" s="83"/>
    </row>
    <row r="374" spans="1:1" x14ac:dyDescent="0.25">
      <c r="A374" s="83"/>
    </row>
    <row r="375" spans="1:1" x14ac:dyDescent="0.25">
      <c r="A375" s="83"/>
    </row>
    <row r="376" spans="1:1" x14ac:dyDescent="0.25">
      <c r="A376" s="83"/>
    </row>
    <row r="377" spans="1:1" x14ac:dyDescent="0.25">
      <c r="A377" s="83"/>
    </row>
    <row r="378" spans="1:1" x14ac:dyDescent="0.25">
      <c r="A378" s="83"/>
    </row>
    <row r="379" spans="1:1" x14ac:dyDescent="0.25">
      <c r="A379" s="83"/>
    </row>
    <row r="380" spans="1:1" x14ac:dyDescent="0.25">
      <c r="A380" s="83"/>
    </row>
    <row r="381" spans="1:1" x14ac:dyDescent="0.25">
      <c r="A381" s="83"/>
    </row>
    <row r="382" spans="1:1" x14ac:dyDescent="0.25">
      <c r="A382" s="83"/>
    </row>
    <row r="383" spans="1:1" x14ac:dyDescent="0.25">
      <c r="A383" s="83"/>
    </row>
    <row r="384" spans="1:1" x14ac:dyDescent="0.25">
      <c r="A384" s="83"/>
    </row>
    <row r="385" spans="1:1" x14ac:dyDescent="0.25">
      <c r="A385" s="83"/>
    </row>
    <row r="386" spans="1:1" x14ac:dyDescent="0.25">
      <c r="A386" s="83"/>
    </row>
    <row r="387" spans="1:1" x14ac:dyDescent="0.25">
      <c r="A387" s="83"/>
    </row>
    <row r="388" spans="1:1" x14ac:dyDescent="0.25">
      <c r="A388" s="83"/>
    </row>
    <row r="389" spans="1:1" x14ac:dyDescent="0.25">
      <c r="A389" s="83"/>
    </row>
    <row r="390" spans="1:1" x14ac:dyDescent="0.25">
      <c r="A390" s="8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topLeftCell="A49" workbookViewId="0">
      <selection activeCell="C37" sqref="C37"/>
    </sheetView>
  </sheetViews>
  <sheetFormatPr defaultRowHeight="15" x14ac:dyDescent="0.25"/>
  <cols>
    <col min="1" max="1" width="15.85546875" customWidth="1"/>
    <col min="2" max="2" width="15.7109375" customWidth="1"/>
    <col min="3" max="3" width="50" customWidth="1"/>
    <col min="4" max="4" width="15.7109375" customWidth="1"/>
    <col min="5" max="5" width="50" customWidth="1"/>
    <col min="6" max="6" width="57.85546875" customWidth="1"/>
  </cols>
  <sheetData>
    <row r="1" spans="1:6" ht="18" x14ac:dyDescent="0.25">
      <c r="A1" s="245" t="s">
        <v>887</v>
      </c>
      <c r="B1" s="246"/>
      <c r="C1" s="246"/>
      <c r="D1" s="246"/>
      <c r="E1" s="246"/>
      <c r="F1" s="247"/>
    </row>
    <row r="2" spans="1:6" ht="25.5" x14ac:dyDescent="0.25">
      <c r="A2" s="109" t="s">
        <v>885</v>
      </c>
      <c r="B2" s="110" t="s">
        <v>889</v>
      </c>
      <c r="C2" s="109" t="s">
        <v>890</v>
      </c>
      <c r="D2" s="110" t="s">
        <v>891</v>
      </c>
      <c r="E2" s="109" t="s">
        <v>892</v>
      </c>
      <c r="F2" s="123" t="s">
        <v>886</v>
      </c>
    </row>
    <row r="3" spans="1:6" ht="76.5" x14ac:dyDescent="0.25">
      <c r="A3" s="112" t="s">
        <v>15</v>
      </c>
      <c r="B3" s="104" t="s">
        <v>888</v>
      </c>
      <c r="C3" s="111"/>
      <c r="D3" s="113" t="s">
        <v>893</v>
      </c>
      <c r="E3" s="106" t="s">
        <v>894</v>
      </c>
      <c r="F3" s="114" t="s">
        <v>895</v>
      </c>
    </row>
    <row r="4" spans="1:6" ht="25.5" x14ac:dyDescent="0.25">
      <c r="A4" s="112"/>
      <c r="B4" s="113" t="s">
        <v>888</v>
      </c>
      <c r="C4" s="107"/>
      <c r="D4" s="113"/>
      <c r="E4" s="105"/>
      <c r="F4" s="114" t="s">
        <v>900</v>
      </c>
    </row>
    <row r="5" spans="1:6" x14ac:dyDescent="0.25">
      <c r="A5" s="112"/>
      <c r="B5" s="112"/>
      <c r="C5" s="119"/>
      <c r="D5" s="113"/>
      <c r="E5" s="105"/>
      <c r="F5" s="114"/>
    </row>
    <row r="6" spans="1:6" s="85" customFormat="1" x14ac:dyDescent="0.25">
      <c r="A6" s="116"/>
      <c r="B6" s="116"/>
      <c r="C6" s="108"/>
      <c r="D6" s="117"/>
      <c r="E6" s="118"/>
      <c r="F6" s="118"/>
    </row>
    <row r="8" spans="1:6" s="85" customFormat="1" ht="18" x14ac:dyDescent="0.25">
      <c r="A8" s="245" t="s">
        <v>918</v>
      </c>
      <c r="B8" s="246"/>
      <c r="C8" s="246"/>
      <c r="D8" s="246"/>
      <c r="E8" s="246"/>
      <c r="F8" s="247"/>
    </row>
    <row r="9" spans="1:6" s="85" customFormat="1" ht="22.5" x14ac:dyDescent="0.25">
      <c r="A9" s="179" t="s">
        <v>885</v>
      </c>
      <c r="B9" s="180" t="s">
        <v>891</v>
      </c>
      <c r="C9" s="179" t="s">
        <v>892</v>
      </c>
      <c r="D9" s="180" t="s">
        <v>946</v>
      </c>
      <c r="E9" s="179" t="s">
        <v>945</v>
      </c>
      <c r="F9" s="180" t="s">
        <v>886</v>
      </c>
    </row>
    <row r="10" spans="1:6" s="121" customFormat="1" ht="22.5" x14ac:dyDescent="0.2">
      <c r="A10" s="177" t="s">
        <v>15</v>
      </c>
      <c r="B10" s="178" t="s">
        <v>943</v>
      </c>
      <c r="C10" s="175" t="s">
        <v>923</v>
      </c>
      <c r="D10" s="176" t="s">
        <v>943</v>
      </c>
      <c r="E10" s="173" t="s">
        <v>923</v>
      </c>
      <c r="F10" s="174" t="s">
        <v>944</v>
      </c>
    </row>
    <row r="11" spans="1:6" s="127" customFormat="1" ht="33.75" x14ac:dyDescent="0.2">
      <c r="A11" s="171" t="s">
        <v>852</v>
      </c>
      <c r="B11" s="172" t="s">
        <v>1008</v>
      </c>
      <c r="C11" s="175" t="s">
        <v>923</v>
      </c>
      <c r="D11" s="172" t="s">
        <v>1008</v>
      </c>
      <c r="E11" s="169" t="s">
        <v>923</v>
      </c>
      <c r="F11" s="170" t="s">
        <v>1009</v>
      </c>
    </row>
    <row r="12" spans="1:6" s="127" customFormat="1" ht="33.75" x14ac:dyDescent="0.2">
      <c r="A12" s="171" t="s">
        <v>852</v>
      </c>
      <c r="B12" s="167" t="s">
        <v>955</v>
      </c>
      <c r="C12" s="175" t="s">
        <v>8</v>
      </c>
      <c r="D12" s="167" t="s">
        <v>955</v>
      </c>
      <c r="E12" s="169" t="s">
        <v>952</v>
      </c>
      <c r="F12" s="168" t="s">
        <v>956</v>
      </c>
    </row>
    <row r="13" spans="1:6" s="127" customFormat="1" ht="33.75" x14ac:dyDescent="0.2">
      <c r="A13" s="171" t="s">
        <v>852</v>
      </c>
      <c r="B13" s="167" t="s">
        <v>954</v>
      </c>
      <c r="C13" s="175" t="s">
        <v>518</v>
      </c>
      <c r="D13" s="167" t="s">
        <v>954</v>
      </c>
      <c r="E13" s="169" t="s">
        <v>953</v>
      </c>
      <c r="F13" s="168" t="s">
        <v>1041</v>
      </c>
    </row>
    <row r="14" spans="1:6" s="127" customFormat="1" ht="56.25" x14ac:dyDescent="0.2">
      <c r="A14" s="171" t="s">
        <v>852</v>
      </c>
      <c r="B14" s="167" t="s">
        <v>961</v>
      </c>
      <c r="C14" s="175" t="s">
        <v>519</v>
      </c>
      <c r="D14" s="167" t="s">
        <v>961</v>
      </c>
      <c r="E14" s="92" t="s">
        <v>957</v>
      </c>
      <c r="F14" s="168" t="s">
        <v>962</v>
      </c>
    </row>
    <row r="15" spans="1:6" s="127" customFormat="1" ht="67.5" x14ac:dyDescent="0.2">
      <c r="A15" s="171" t="s">
        <v>852</v>
      </c>
      <c r="B15" s="165" t="s">
        <v>941</v>
      </c>
      <c r="C15" s="88" t="s">
        <v>251</v>
      </c>
      <c r="D15" s="165" t="s">
        <v>941</v>
      </c>
      <c r="E15" s="88" t="s">
        <v>958</v>
      </c>
      <c r="F15" s="168" t="s">
        <v>942</v>
      </c>
    </row>
    <row r="16" spans="1:6" s="127" customFormat="1" ht="33.75" x14ac:dyDescent="0.2">
      <c r="A16" s="171" t="s">
        <v>852</v>
      </c>
      <c r="B16" s="165" t="s">
        <v>959</v>
      </c>
      <c r="C16" s="144" t="s">
        <v>923</v>
      </c>
      <c r="D16" s="165" t="s">
        <v>959</v>
      </c>
      <c r="E16" s="92" t="s">
        <v>957</v>
      </c>
      <c r="F16" s="168" t="s">
        <v>960</v>
      </c>
    </row>
    <row r="17" spans="1:6" s="127" customFormat="1" ht="33.75" x14ac:dyDescent="0.2">
      <c r="A17" s="184" t="s">
        <v>866</v>
      </c>
      <c r="B17" s="166" t="s">
        <v>1034</v>
      </c>
      <c r="C17" s="175" t="s">
        <v>8</v>
      </c>
      <c r="D17" s="166" t="s">
        <v>1034</v>
      </c>
      <c r="E17" s="169" t="s">
        <v>952</v>
      </c>
      <c r="F17" s="168" t="s">
        <v>956</v>
      </c>
    </row>
    <row r="18" spans="1:6" s="121" customFormat="1" ht="45" x14ac:dyDescent="0.2">
      <c r="A18" s="184" t="s">
        <v>866</v>
      </c>
      <c r="B18" s="165" t="s">
        <v>936</v>
      </c>
      <c r="C18" s="163" t="s">
        <v>905</v>
      </c>
      <c r="D18" s="165" t="s">
        <v>936</v>
      </c>
      <c r="E18" s="164" t="s">
        <v>906</v>
      </c>
      <c r="F18" s="174" t="s">
        <v>907</v>
      </c>
    </row>
    <row r="19" spans="1:6" s="121" customFormat="1" ht="45" x14ac:dyDescent="0.2">
      <c r="A19" s="184" t="s">
        <v>866</v>
      </c>
      <c r="B19" s="165" t="s">
        <v>937</v>
      </c>
      <c r="C19" s="163" t="s">
        <v>908</v>
      </c>
      <c r="D19" s="165" t="s">
        <v>937</v>
      </c>
      <c r="E19" s="164" t="s">
        <v>910</v>
      </c>
      <c r="F19" s="174" t="s">
        <v>907</v>
      </c>
    </row>
    <row r="20" spans="1:6" s="121" customFormat="1" ht="45" x14ac:dyDescent="0.2">
      <c r="A20" s="184" t="s">
        <v>866</v>
      </c>
      <c r="B20" s="165" t="s">
        <v>932</v>
      </c>
      <c r="C20" s="182" t="s">
        <v>914</v>
      </c>
      <c r="D20" s="165" t="s">
        <v>932</v>
      </c>
      <c r="E20" s="164" t="s">
        <v>913</v>
      </c>
      <c r="F20" s="174" t="s">
        <v>915</v>
      </c>
    </row>
    <row r="21" spans="1:6" s="127" customFormat="1" ht="67.5" x14ac:dyDescent="0.2">
      <c r="A21" s="184" t="s">
        <v>866</v>
      </c>
      <c r="B21" s="161" t="s">
        <v>1040</v>
      </c>
      <c r="C21" s="183" t="s">
        <v>1038</v>
      </c>
      <c r="D21" s="161" t="s">
        <v>1040</v>
      </c>
      <c r="E21" s="181" t="s">
        <v>1039</v>
      </c>
      <c r="F21" s="174" t="s">
        <v>1042</v>
      </c>
    </row>
    <row r="22" spans="1:6" s="127" customFormat="1" ht="22.5" x14ac:dyDescent="0.2">
      <c r="A22" s="184" t="s">
        <v>866</v>
      </c>
      <c r="B22" s="161" t="s">
        <v>935</v>
      </c>
      <c r="C22" s="162" t="s">
        <v>923</v>
      </c>
      <c r="D22" s="161" t="s">
        <v>935</v>
      </c>
      <c r="E22" s="181" t="s">
        <v>1010</v>
      </c>
      <c r="F22" s="168" t="s">
        <v>1011</v>
      </c>
    </row>
    <row r="23" spans="1:6" s="127" customFormat="1" ht="112.5" x14ac:dyDescent="0.2">
      <c r="A23" s="184" t="s">
        <v>866</v>
      </c>
      <c r="B23" s="165" t="s">
        <v>938</v>
      </c>
      <c r="C23" s="182" t="s">
        <v>919</v>
      </c>
      <c r="D23" s="165" t="s">
        <v>938</v>
      </c>
      <c r="E23" s="92" t="s">
        <v>957</v>
      </c>
      <c r="F23" s="168" t="s">
        <v>964</v>
      </c>
    </row>
    <row r="24" spans="1:6" s="127" customFormat="1" ht="112.5" x14ac:dyDescent="0.2">
      <c r="A24" s="184" t="s">
        <v>866</v>
      </c>
      <c r="B24" s="165" t="s">
        <v>1044</v>
      </c>
      <c r="C24" s="182" t="s">
        <v>919</v>
      </c>
      <c r="D24" s="165" t="s">
        <v>1044</v>
      </c>
      <c r="E24" s="92" t="s">
        <v>1045</v>
      </c>
      <c r="F24" s="168" t="s">
        <v>1011</v>
      </c>
    </row>
    <row r="25" spans="1:6" s="127" customFormat="1" ht="22.5" x14ac:dyDescent="0.2">
      <c r="A25" s="184" t="s">
        <v>866</v>
      </c>
      <c r="B25" s="165" t="s">
        <v>1043</v>
      </c>
      <c r="C25" s="147" t="s">
        <v>923</v>
      </c>
      <c r="D25" s="165" t="s">
        <v>1043</v>
      </c>
      <c r="E25" s="88" t="s">
        <v>1013</v>
      </c>
      <c r="F25" s="168" t="s">
        <v>1011</v>
      </c>
    </row>
    <row r="26" spans="1:6" s="121" customFormat="1" ht="33.75" x14ac:dyDescent="0.2">
      <c r="A26" s="184" t="s">
        <v>866</v>
      </c>
      <c r="B26" s="174" t="s">
        <v>939</v>
      </c>
      <c r="C26" s="88" t="s">
        <v>499</v>
      </c>
      <c r="D26" s="174" t="s">
        <v>939</v>
      </c>
      <c r="E26" s="88" t="s">
        <v>418</v>
      </c>
      <c r="F26" s="174" t="s">
        <v>901</v>
      </c>
    </row>
    <row r="27" spans="1:6" s="127" customFormat="1" ht="22.5" x14ac:dyDescent="0.2">
      <c r="A27" s="184" t="s">
        <v>866</v>
      </c>
      <c r="B27" s="159" t="s">
        <v>1014</v>
      </c>
      <c r="C27" s="88" t="s">
        <v>499</v>
      </c>
      <c r="D27" s="159" t="s">
        <v>1014</v>
      </c>
      <c r="E27" s="145" t="s">
        <v>967</v>
      </c>
      <c r="F27" s="174" t="s">
        <v>901</v>
      </c>
    </row>
    <row r="28" spans="1:6" s="121" customFormat="1" ht="22.5" x14ac:dyDescent="0.2">
      <c r="A28" s="184" t="s">
        <v>866</v>
      </c>
      <c r="B28" s="159" t="s">
        <v>940</v>
      </c>
      <c r="C28" s="88" t="s">
        <v>500</v>
      </c>
      <c r="D28" s="159" t="s">
        <v>940</v>
      </c>
      <c r="E28" s="145" t="s">
        <v>963</v>
      </c>
      <c r="F28" s="174" t="s">
        <v>901</v>
      </c>
    </row>
    <row r="29" spans="1:6" s="121" customFormat="1" ht="22.5" x14ac:dyDescent="0.2">
      <c r="A29" s="184" t="s">
        <v>865</v>
      </c>
      <c r="B29" s="159" t="s">
        <v>931</v>
      </c>
      <c r="C29" s="88" t="s">
        <v>499</v>
      </c>
      <c r="D29" s="159" t="s">
        <v>931</v>
      </c>
      <c r="E29" s="88" t="s">
        <v>1015</v>
      </c>
      <c r="F29" s="174" t="s">
        <v>901</v>
      </c>
    </row>
    <row r="30" spans="1:6" s="127" customFormat="1" ht="101.25" x14ac:dyDescent="0.2">
      <c r="A30" s="184" t="s">
        <v>865</v>
      </c>
      <c r="B30" s="159" t="s">
        <v>932</v>
      </c>
      <c r="C30" s="182" t="s">
        <v>922</v>
      </c>
      <c r="D30" s="159" t="s">
        <v>932</v>
      </c>
      <c r="E30" s="182" t="s">
        <v>1016</v>
      </c>
      <c r="F30" s="174" t="s">
        <v>901</v>
      </c>
    </row>
    <row r="31" spans="1:6" s="127" customFormat="1" ht="45" x14ac:dyDescent="0.2">
      <c r="A31" s="184" t="s">
        <v>848</v>
      </c>
      <c r="B31" s="159" t="s">
        <v>1066</v>
      </c>
      <c r="C31" s="146" t="s">
        <v>923</v>
      </c>
      <c r="D31" s="159" t="s">
        <v>1066</v>
      </c>
      <c r="E31" s="182" t="s">
        <v>1067</v>
      </c>
      <c r="F31" s="174" t="s">
        <v>1071</v>
      </c>
    </row>
    <row r="32" spans="1:6" s="127" customFormat="1" ht="78.75" x14ac:dyDescent="0.2">
      <c r="A32" s="184" t="s">
        <v>848</v>
      </c>
      <c r="B32" s="159" t="s">
        <v>1068</v>
      </c>
      <c r="C32" s="146" t="s">
        <v>923</v>
      </c>
      <c r="D32" s="159" t="s">
        <v>1068</v>
      </c>
      <c r="E32" s="182" t="s">
        <v>1069</v>
      </c>
      <c r="F32" s="174" t="s">
        <v>1070</v>
      </c>
    </row>
    <row r="33" spans="1:6" s="127" customFormat="1" ht="22.5" x14ac:dyDescent="0.2">
      <c r="A33" s="184" t="s">
        <v>848</v>
      </c>
      <c r="B33" s="159" t="s">
        <v>984</v>
      </c>
      <c r="C33" s="146" t="s">
        <v>923</v>
      </c>
      <c r="D33" s="159" t="s">
        <v>984</v>
      </c>
      <c r="E33" s="182" t="s">
        <v>985</v>
      </c>
      <c r="F33" s="174" t="s">
        <v>1017</v>
      </c>
    </row>
    <row r="34" spans="1:6" s="127" customFormat="1" ht="33.75" x14ac:dyDescent="0.2">
      <c r="A34" s="184" t="s">
        <v>848</v>
      </c>
      <c r="B34" s="174" t="s">
        <v>1029</v>
      </c>
      <c r="C34" s="146" t="s">
        <v>923</v>
      </c>
      <c r="D34" s="174" t="s">
        <v>1029</v>
      </c>
      <c r="E34" s="182" t="s">
        <v>987</v>
      </c>
      <c r="F34" s="174" t="s">
        <v>986</v>
      </c>
    </row>
    <row r="35" spans="1:6" s="127" customFormat="1" ht="33.75" x14ac:dyDescent="0.2">
      <c r="A35" s="184" t="s">
        <v>848</v>
      </c>
      <c r="B35" s="159" t="s">
        <v>930</v>
      </c>
      <c r="C35" s="182" t="s">
        <v>458</v>
      </c>
      <c r="D35" s="159" t="s">
        <v>930</v>
      </c>
      <c r="E35" s="182" t="s">
        <v>916</v>
      </c>
      <c r="F35" s="174" t="s">
        <v>917</v>
      </c>
    </row>
    <row r="36" spans="1:6" s="121" customFormat="1" ht="33.75" x14ac:dyDescent="0.2">
      <c r="A36" s="184" t="s">
        <v>848</v>
      </c>
      <c r="B36" s="174" t="s">
        <v>988</v>
      </c>
      <c r="C36" s="147" t="s">
        <v>923</v>
      </c>
      <c r="D36" s="174" t="s">
        <v>988</v>
      </c>
      <c r="E36" s="88" t="s">
        <v>989</v>
      </c>
      <c r="F36" s="88" t="s">
        <v>1018</v>
      </c>
    </row>
    <row r="37" spans="1:6" s="127" customFormat="1" ht="56.25" x14ac:dyDescent="0.2">
      <c r="A37" s="184" t="s">
        <v>849</v>
      </c>
      <c r="B37" s="159" t="s">
        <v>972</v>
      </c>
      <c r="C37" s="182" t="s">
        <v>8</v>
      </c>
      <c r="D37" s="159" t="s">
        <v>972</v>
      </c>
      <c r="E37" s="182" t="s">
        <v>952</v>
      </c>
      <c r="F37" s="168" t="s">
        <v>973</v>
      </c>
    </row>
    <row r="38" spans="1:6" s="121" customFormat="1" ht="22.5" x14ac:dyDescent="0.2">
      <c r="A38" s="184" t="s">
        <v>849</v>
      </c>
      <c r="B38" s="159" t="s">
        <v>934</v>
      </c>
      <c r="C38" s="88" t="s">
        <v>515</v>
      </c>
      <c r="D38" s="159" t="s">
        <v>934</v>
      </c>
      <c r="E38" s="88" t="s">
        <v>975</v>
      </c>
      <c r="F38" s="174" t="s">
        <v>901</v>
      </c>
    </row>
    <row r="39" spans="1:6" s="121" customFormat="1" ht="22.5" x14ac:dyDescent="0.2">
      <c r="A39" s="184" t="s">
        <v>849</v>
      </c>
      <c r="B39" s="159" t="s">
        <v>1022</v>
      </c>
      <c r="C39" s="88" t="s">
        <v>516</v>
      </c>
      <c r="D39" s="159" t="s">
        <v>1022</v>
      </c>
      <c r="E39" s="88" t="s">
        <v>974</v>
      </c>
      <c r="F39" s="174" t="s">
        <v>901</v>
      </c>
    </row>
    <row r="40" spans="1:6" s="127" customFormat="1" ht="22.5" x14ac:dyDescent="0.2">
      <c r="A40" s="184" t="s">
        <v>849</v>
      </c>
      <c r="B40" s="159" t="s">
        <v>1023</v>
      </c>
      <c r="C40" s="88" t="s">
        <v>516</v>
      </c>
      <c r="D40" s="159" t="s">
        <v>1023</v>
      </c>
      <c r="E40" s="88" t="s">
        <v>1019</v>
      </c>
      <c r="F40" s="174" t="s">
        <v>901</v>
      </c>
    </row>
    <row r="41" spans="1:6" s="127" customFormat="1" ht="22.5" x14ac:dyDescent="0.2">
      <c r="A41" s="184" t="s">
        <v>849</v>
      </c>
      <c r="B41" s="159" t="s">
        <v>1024</v>
      </c>
      <c r="C41" s="88" t="s">
        <v>516</v>
      </c>
      <c r="D41" s="159" t="s">
        <v>1024</v>
      </c>
      <c r="E41" s="88" t="s">
        <v>1020</v>
      </c>
      <c r="F41" s="174" t="s">
        <v>1025</v>
      </c>
    </row>
    <row r="42" spans="1:6" s="121" customFormat="1" ht="67.5" x14ac:dyDescent="0.2">
      <c r="A42" s="184" t="s">
        <v>849</v>
      </c>
      <c r="B42" s="159" t="s">
        <v>935</v>
      </c>
      <c r="C42" s="182" t="s">
        <v>843</v>
      </c>
      <c r="D42" s="159" t="s">
        <v>935</v>
      </c>
      <c r="E42" s="182" t="s">
        <v>990</v>
      </c>
      <c r="F42" s="88" t="s">
        <v>911</v>
      </c>
    </row>
    <row r="43" spans="1:6" s="127" customFormat="1" ht="90" x14ac:dyDescent="0.2">
      <c r="A43" s="184" t="s">
        <v>849</v>
      </c>
      <c r="B43" s="159" t="s">
        <v>929</v>
      </c>
      <c r="C43" s="182" t="s">
        <v>948</v>
      </c>
      <c r="D43" s="159" t="s">
        <v>929</v>
      </c>
      <c r="E43" s="182" t="s">
        <v>950</v>
      </c>
      <c r="F43" s="182" t="s">
        <v>951</v>
      </c>
    </row>
    <row r="44" spans="1:6" s="127" customFormat="1" ht="56.25" x14ac:dyDescent="0.2">
      <c r="A44" s="184" t="s">
        <v>849</v>
      </c>
      <c r="B44" s="159" t="s">
        <v>1026</v>
      </c>
      <c r="C44" s="182" t="s">
        <v>867</v>
      </c>
      <c r="D44" s="159" t="s">
        <v>1026</v>
      </c>
      <c r="E44" s="182" t="s">
        <v>1010</v>
      </c>
      <c r="F44" s="168" t="s">
        <v>1027</v>
      </c>
    </row>
    <row r="45" spans="1:6" s="121" customFormat="1" ht="45" x14ac:dyDescent="0.2">
      <c r="A45" s="184" t="s">
        <v>851</v>
      </c>
      <c r="B45" s="174" t="s">
        <v>933</v>
      </c>
      <c r="C45" s="88" t="s">
        <v>610</v>
      </c>
      <c r="D45" s="174" t="s">
        <v>933</v>
      </c>
      <c r="E45" s="88" t="s">
        <v>947</v>
      </c>
      <c r="F45" s="174" t="s">
        <v>901</v>
      </c>
    </row>
    <row r="46" spans="1:6" s="121" customFormat="1" ht="22.5" x14ac:dyDescent="0.2">
      <c r="A46" s="184" t="s">
        <v>850</v>
      </c>
      <c r="B46" s="159" t="s">
        <v>903</v>
      </c>
      <c r="C46" s="88" t="s">
        <v>499</v>
      </c>
      <c r="D46" s="159" t="s">
        <v>931</v>
      </c>
      <c r="E46" s="88" t="s">
        <v>902</v>
      </c>
      <c r="F46" s="174" t="s">
        <v>901</v>
      </c>
    </row>
    <row r="47" spans="1:6" s="121" customFormat="1" ht="56.25" x14ac:dyDescent="0.2">
      <c r="A47" s="184" t="s">
        <v>850</v>
      </c>
      <c r="B47" s="159" t="s">
        <v>912</v>
      </c>
      <c r="C47" s="160" t="s">
        <v>658</v>
      </c>
      <c r="D47" s="158" t="s">
        <v>932</v>
      </c>
      <c r="E47" s="160" t="s">
        <v>921</v>
      </c>
      <c r="F47" s="174" t="s">
        <v>920</v>
      </c>
    </row>
    <row r="48" spans="1:6" s="121" customFormat="1" ht="38.25" x14ac:dyDescent="0.2">
      <c r="A48" s="124" t="s">
        <v>1031</v>
      </c>
      <c r="B48" s="122"/>
      <c r="C48" s="120"/>
      <c r="D48" s="125"/>
      <c r="E48" s="120" t="s">
        <v>1079</v>
      </c>
      <c r="F48" s="126" t="s">
        <v>1080</v>
      </c>
    </row>
    <row r="51" spans="1:6" s="85" customFormat="1" ht="18" x14ac:dyDescent="0.25">
      <c r="A51" s="245" t="s">
        <v>1135</v>
      </c>
      <c r="B51" s="246"/>
      <c r="C51" s="246"/>
      <c r="D51" s="246"/>
      <c r="E51" s="246"/>
      <c r="F51" s="247"/>
    </row>
    <row r="52" spans="1:6" s="85" customFormat="1" ht="22.5" x14ac:dyDescent="0.25">
      <c r="A52" s="179" t="s">
        <v>885</v>
      </c>
      <c r="B52" s="180" t="s">
        <v>946</v>
      </c>
      <c r="C52" s="179" t="s">
        <v>945</v>
      </c>
      <c r="D52" s="180" t="s">
        <v>1139</v>
      </c>
      <c r="E52" s="179" t="s">
        <v>1140</v>
      </c>
      <c r="F52" s="180" t="s">
        <v>886</v>
      </c>
    </row>
    <row r="53" spans="1:6" s="127" customFormat="1" ht="33.75" x14ac:dyDescent="0.2">
      <c r="A53" s="199" t="s">
        <v>852</v>
      </c>
      <c r="B53" s="200" t="s">
        <v>1102</v>
      </c>
      <c r="C53" s="201" t="s">
        <v>923</v>
      </c>
      <c r="D53" s="200" t="s">
        <v>1102</v>
      </c>
      <c r="E53" s="202" t="s">
        <v>923</v>
      </c>
      <c r="F53" s="203" t="s">
        <v>1103</v>
      </c>
    </row>
    <row r="54" spans="1:6" s="127" customFormat="1" ht="33.75" x14ac:dyDescent="0.2">
      <c r="A54" s="199" t="s">
        <v>852</v>
      </c>
      <c r="B54" s="200" t="s">
        <v>1104</v>
      </c>
      <c r="C54" s="201" t="s">
        <v>923</v>
      </c>
      <c r="D54" s="200" t="s">
        <v>1104</v>
      </c>
      <c r="E54" s="202" t="s">
        <v>923</v>
      </c>
      <c r="F54" s="203" t="s">
        <v>1105</v>
      </c>
    </row>
    <row r="55" spans="1:6" s="127" customFormat="1" ht="33.75" x14ac:dyDescent="0.2">
      <c r="A55" s="199" t="s">
        <v>852</v>
      </c>
      <c r="B55" s="200" t="s">
        <v>1106</v>
      </c>
      <c r="C55" s="201" t="s">
        <v>923</v>
      </c>
      <c r="D55" s="200" t="s">
        <v>1106</v>
      </c>
      <c r="E55" s="202" t="s">
        <v>923</v>
      </c>
      <c r="F55" s="203" t="s">
        <v>1107</v>
      </c>
    </row>
    <row r="56" spans="1:6" s="127" customFormat="1" ht="112.5" x14ac:dyDescent="0.2">
      <c r="A56" s="199" t="s">
        <v>849</v>
      </c>
      <c r="B56" s="200" t="s">
        <v>1106</v>
      </c>
      <c r="C56" s="201" t="s">
        <v>1108</v>
      </c>
      <c r="D56" s="200" t="s">
        <v>1106</v>
      </c>
      <c r="E56" s="201" t="s">
        <v>1109</v>
      </c>
      <c r="F56" s="203" t="s">
        <v>1110</v>
      </c>
    </row>
    <row r="57" spans="1:6" s="127" customFormat="1" ht="22.5" x14ac:dyDescent="0.2">
      <c r="A57" s="184" t="s">
        <v>1136</v>
      </c>
      <c r="B57" s="178"/>
      <c r="C57" s="175"/>
      <c r="D57" s="178"/>
      <c r="E57" s="175" t="s">
        <v>1137</v>
      </c>
      <c r="F57" s="174" t="s">
        <v>1138</v>
      </c>
    </row>
    <row r="58" spans="1:6" s="127" customFormat="1" ht="12.75" x14ac:dyDescent="0.2">
      <c r="A58" s="184" t="s">
        <v>1031</v>
      </c>
      <c r="B58" s="178"/>
      <c r="C58" s="175"/>
      <c r="D58" s="178"/>
      <c r="E58" s="175" t="s">
        <v>1164</v>
      </c>
      <c r="F58" s="174" t="s">
        <v>1165</v>
      </c>
    </row>
    <row r="59" spans="1:6" ht="30" x14ac:dyDescent="0.25">
      <c r="A59" s="228" t="s">
        <v>1031</v>
      </c>
      <c r="B59" s="206"/>
      <c r="C59" s="206"/>
      <c r="D59" s="206"/>
      <c r="E59" s="207" t="s">
        <v>1141</v>
      </c>
      <c r="F59" s="205" t="s">
        <v>1142</v>
      </c>
    </row>
  </sheetData>
  <mergeCells count="3">
    <mergeCell ref="A1:F1"/>
    <mergeCell ref="A8:F8"/>
    <mergeCell ref="A51:F51"/>
  </mergeCells>
  <pageMargins left="0.70866141732283472" right="0.70866141732283472" top="0.74803149606299213" bottom="0.74803149606299213" header="0.31496062992125984" footer="0.31496062992125984"/>
  <pageSetup paperSize="9" scale="63"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F103"/>
  <sheetViews>
    <sheetView topLeftCell="A31" workbookViewId="0">
      <selection activeCell="B45" sqref="B45:D45"/>
    </sheetView>
  </sheetViews>
  <sheetFormatPr defaultRowHeight="15" x14ac:dyDescent="0.25"/>
  <cols>
    <col min="1" max="1" width="7.28515625" customWidth="1"/>
    <col min="2" max="2" width="27.42578125" customWidth="1"/>
    <col min="3" max="4" width="68" customWidth="1"/>
  </cols>
  <sheetData>
    <row r="2" spans="1:5" ht="22.5" x14ac:dyDescent="0.3">
      <c r="A2" s="32" t="s">
        <v>15</v>
      </c>
      <c r="B2" s="28"/>
      <c r="C2" s="28"/>
    </row>
    <row r="4" spans="1:5" x14ac:dyDescent="0.25">
      <c r="A4" s="29"/>
      <c r="B4" s="29" t="s">
        <v>1058</v>
      </c>
      <c r="C4" s="30"/>
    </row>
    <row r="5" spans="1:5" x14ac:dyDescent="0.25">
      <c r="A5" s="29"/>
      <c r="B5" s="31"/>
      <c r="C5" s="30"/>
    </row>
    <row r="6" spans="1:5" x14ac:dyDescent="0.25">
      <c r="A6" s="29"/>
      <c r="B6" s="33" t="s">
        <v>16</v>
      </c>
      <c r="C6" s="30"/>
    </row>
    <row r="7" spans="1:5" ht="22.5" x14ac:dyDescent="0.25">
      <c r="A7" s="29"/>
      <c r="B7" s="34" t="s">
        <v>17</v>
      </c>
      <c r="C7" s="35" t="s">
        <v>18</v>
      </c>
      <c r="E7" s="134"/>
    </row>
    <row r="8" spans="1:5" ht="47.25" customHeight="1" x14ac:dyDescent="0.25">
      <c r="A8" s="29"/>
      <c r="B8" s="37" t="s">
        <v>3</v>
      </c>
      <c r="C8" s="36" t="s">
        <v>633</v>
      </c>
      <c r="E8" s="134"/>
    </row>
    <row r="9" spans="1:5" s="85" customFormat="1" ht="22.5" customHeight="1" x14ac:dyDescent="0.25">
      <c r="A9" s="29"/>
      <c r="B9" s="37" t="s">
        <v>1050</v>
      </c>
      <c r="C9" s="133" t="s">
        <v>1051</v>
      </c>
      <c r="E9" s="134"/>
    </row>
    <row r="10" spans="1:5" ht="39" customHeight="1" x14ac:dyDescent="0.25">
      <c r="A10" s="29"/>
      <c r="B10" s="37" t="s">
        <v>1052</v>
      </c>
      <c r="C10" s="36" t="s">
        <v>20</v>
      </c>
      <c r="E10" s="134"/>
    </row>
    <row r="11" spans="1:5" ht="38.25" customHeight="1" x14ac:dyDescent="0.25">
      <c r="A11" s="29"/>
      <c r="B11" s="37" t="s">
        <v>4</v>
      </c>
      <c r="C11" s="36" t="s">
        <v>1053</v>
      </c>
    </row>
    <row r="12" spans="1:5" x14ac:dyDescent="0.25">
      <c r="A12" s="29"/>
      <c r="B12" s="37" t="s">
        <v>5</v>
      </c>
      <c r="C12" s="36" t="s">
        <v>1056</v>
      </c>
    </row>
    <row r="13" spans="1:5" x14ac:dyDescent="0.25">
      <c r="A13" s="29"/>
      <c r="B13" s="37" t="s">
        <v>6</v>
      </c>
      <c r="C13" s="36" t="s">
        <v>19</v>
      </c>
    </row>
    <row r="14" spans="1:5" s="85" customFormat="1" x14ac:dyDescent="0.25">
      <c r="A14" s="29"/>
      <c r="B14" s="132" t="s">
        <v>7</v>
      </c>
      <c r="C14" s="133" t="s">
        <v>1057</v>
      </c>
    </row>
    <row r="15" spans="1:5" s="85" customFormat="1" ht="135" customHeight="1" x14ac:dyDescent="0.25">
      <c r="A15" s="29"/>
      <c r="B15" s="132" t="s">
        <v>1049</v>
      </c>
      <c r="C15" s="133" t="s">
        <v>1101</v>
      </c>
    </row>
    <row r="16" spans="1:5" x14ac:dyDescent="0.25">
      <c r="A16" s="29"/>
      <c r="B16" s="37" t="s">
        <v>924</v>
      </c>
      <c r="C16" s="133" t="s">
        <v>925</v>
      </c>
    </row>
    <row r="18" spans="1:6" s="85" customFormat="1" x14ac:dyDescent="0.25"/>
    <row r="19" spans="1:6" ht="39" customHeight="1" x14ac:dyDescent="0.25">
      <c r="B19" s="236" t="s">
        <v>1081</v>
      </c>
      <c r="C19" s="237"/>
      <c r="D19" s="129"/>
      <c r="E19" s="129"/>
      <c r="F19" s="129"/>
    </row>
    <row r="20" spans="1:6" x14ac:dyDescent="0.25">
      <c r="B20" s="94" t="s">
        <v>1054</v>
      </c>
      <c r="C20" s="148" t="s">
        <v>1030</v>
      </c>
      <c r="D20" s="95" t="s">
        <v>18</v>
      </c>
    </row>
    <row r="21" spans="1:6" x14ac:dyDescent="0.25">
      <c r="B21" s="96" t="s">
        <v>852</v>
      </c>
      <c r="C21" s="151" t="s">
        <v>1033</v>
      </c>
      <c r="D21" s="97" t="s">
        <v>896</v>
      </c>
    </row>
    <row r="22" spans="1:6" x14ac:dyDescent="0.25">
      <c r="B22" s="96" t="s">
        <v>866</v>
      </c>
      <c r="C22" s="151" t="s">
        <v>1033</v>
      </c>
      <c r="D22" s="97" t="s">
        <v>897</v>
      </c>
    </row>
    <row r="23" spans="1:6" x14ac:dyDescent="0.25">
      <c r="B23" s="96" t="s">
        <v>865</v>
      </c>
      <c r="C23" s="151" t="s">
        <v>1031</v>
      </c>
      <c r="D23" s="97" t="s">
        <v>898</v>
      </c>
    </row>
    <row r="24" spans="1:6" x14ac:dyDescent="0.25">
      <c r="B24" s="96" t="s">
        <v>848</v>
      </c>
      <c r="C24" s="151" t="s">
        <v>1031</v>
      </c>
      <c r="D24" s="97" t="s">
        <v>899</v>
      </c>
    </row>
    <row r="25" spans="1:6" ht="24" x14ac:dyDescent="0.25">
      <c r="B25" s="96" t="s">
        <v>849</v>
      </c>
      <c r="C25" s="151" t="s">
        <v>1031</v>
      </c>
      <c r="D25" s="97" t="s">
        <v>1032</v>
      </c>
    </row>
    <row r="27" spans="1:6" s="85" customFormat="1" x14ac:dyDescent="0.25"/>
    <row r="28" spans="1:6" x14ac:dyDescent="0.25">
      <c r="B28" s="238" t="s">
        <v>1093</v>
      </c>
      <c r="C28" s="239"/>
      <c r="D28" s="137"/>
      <c r="E28" s="137"/>
    </row>
    <row r="29" spans="1:6" x14ac:dyDescent="0.25">
      <c r="B29" s="94" t="s">
        <v>1054</v>
      </c>
      <c r="C29" s="148" t="s">
        <v>1030</v>
      </c>
      <c r="D29" s="95" t="s">
        <v>18</v>
      </c>
    </row>
    <row r="30" spans="1:6" s="85" customFormat="1" ht="27.75" customHeight="1" x14ac:dyDescent="0.25">
      <c r="A30" s="149"/>
      <c r="B30" s="150" t="s">
        <v>852</v>
      </c>
      <c r="C30" s="152" t="s">
        <v>824</v>
      </c>
      <c r="D30" s="97" t="s">
        <v>1092</v>
      </c>
    </row>
    <row r="31" spans="1:6" s="85" customFormat="1" ht="51.75" customHeight="1" x14ac:dyDescent="0.25">
      <c r="B31" s="96" t="s">
        <v>866</v>
      </c>
      <c r="C31" s="151" t="s">
        <v>1035</v>
      </c>
      <c r="D31" s="97" t="s">
        <v>1091</v>
      </c>
    </row>
    <row r="32" spans="1:6" ht="45" x14ac:dyDescent="0.25">
      <c r="B32" s="141" t="s">
        <v>851</v>
      </c>
      <c r="C32" s="99" t="s">
        <v>1031</v>
      </c>
      <c r="D32" s="142" t="s">
        <v>1088</v>
      </c>
      <c r="E32" s="115"/>
    </row>
    <row r="33" spans="2:4" ht="26.25" customHeight="1" x14ac:dyDescent="0.25">
      <c r="B33" s="96" t="s">
        <v>853</v>
      </c>
      <c r="C33" s="151" t="s">
        <v>1031</v>
      </c>
      <c r="D33" s="143" t="s">
        <v>1090</v>
      </c>
    </row>
    <row r="34" spans="2:4" ht="39.75" customHeight="1" x14ac:dyDescent="0.25">
      <c r="B34" s="96" t="s">
        <v>850</v>
      </c>
      <c r="C34" s="151" t="s">
        <v>1031</v>
      </c>
      <c r="D34" s="143" t="s">
        <v>1089</v>
      </c>
    </row>
    <row r="35" spans="2:4" s="85" customFormat="1" x14ac:dyDescent="0.25">
      <c r="B35" s="138"/>
      <c r="C35" s="139"/>
    </row>
    <row r="36" spans="2:4" s="85" customFormat="1" x14ac:dyDescent="0.25"/>
    <row r="37" spans="2:4" x14ac:dyDescent="0.25">
      <c r="B37" s="98" t="s">
        <v>1162</v>
      </c>
    </row>
    <row r="38" spans="2:4" x14ac:dyDescent="0.25">
      <c r="B38" s="232" t="s">
        <v>848</v>
      </c>
      <c r="C38" s="68" t="s">
        <v>439</v>
      </c>
    </row>
    <row r="39" spans="2:4" x14ac:dyDescent="0.25">
      <c r="B39" s="233"/>
      <c r="C39" s="68" t="s">
        <v>1163</v>
      </c>
    </row>
    <row r="40" spans="2:4" x14ac:dyDescent="0.25">
      <c r="B40" s="233"/>
      <c r="C40" s="68" t="s">
        <v>468</v>
      </c>
    </row>
    <row r="41" spans="2:4" x14ac:dyDescent="0.25">
      <c r="B41" s="233"/>
      <c r="C41" s="68" t="s">
        <v>472</v>
      </c>
    </row>
    <row r="42" spans="2:4" x14ac:dyDescent="0.25">
      <c r="B42" s="234"/>
      <c r="C42" s="68" t="s">
        <v>494</v>
      </c>
    </row>
    <row r="43" spans="2:4" x14ac:dyDescent="0.25">
      <c r="B43" s="235"/>
      <c r="C43" s="68" t="s">
        <v>495</v>
      </c>
    </row>
    <row r="44" spans="2:4" s="85" customFormat="1" x14ac:dyDescent="0.25">
      <c r="B44" s="140"/>
      <c r="C44" s="43"/>
    </row>
    <row r="45" spans="2:4" x14ac:dyDescent="0.25">
      <c r="B45" s="240"/>
      <c r="C45" s="240"/>
      <c r="D45" s="240"/>
    </row>
    <row r="46" spans="2:4" x14ac:dyDescent="0.25">
      <c r="B46" s="187"/>
      <c r="C46" s="187"/>
      <c r="D46" s="187"/>
    </row>
    <row r="100" spans="2:2" hidden="1" x14ac:dyDescent="0.25">
      <c r="B100" t="s">
        <v>926</v>
      </c>
    </row>
    <row r="101" spans="2:2" hidden="1" x14ac:dyDescent="0.25">
      <c r="B101" t="s">
        <v>927</v>
      </c>
    </row>
    <row r="102" spans="2:2" hidden="1" x14ac:dyDescent="0.25">
      <c r="B102" t="s">
        <v>288</v>
      </c>
    </row>
    <row r="103" spans="2:2" hidden="1" x14ac:dyDescent="0.25">
      <c r="B103" t="s">
        <v>1100</v>
      </c>
    </row>
  </sheetData>
  <mergeCells count="4">
    <mergeCell ref="B38:B43"/>
    <mergeCell ref="B19:C19"/>
    <mergeCell ref="B28:C28"/>
    <mergeCell ref="B45:D4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57"/>
  <sheetViews>
    <sheetView workbookViewId="0">
      <selection activeCell="B4" sqref="B4"/>
    </sheetView>
  </sheetViews>
  <sheetFormatPr defaultRowHeight="15" x14ac:dyDescent="0.25"/>
  <cols>
    <col min="1" max="1" width="7.28515625" style="85" customWidth="1"/>
    <col min="2" max="2" width="27.42578125" style="85" customWidth="1"/>
    <col min="3" max="3" width="68" style="85" customWidth="1"/>
    <col min="4" max="16384" width="9.140625" style="85"/>
  </cols>
  <sheetData>
    <row r="2" spans="2:2" x14ac:dyDescent="0.25">
      <c r="B2" s="85" t="s">
        <v>926</v>
      </c>
    </row>
    <row r="3" spans="2:2" x14ac:dyDescent="0.25">
      <c r="B3" s="85" t="s">
        <v>927</v>
      </c>
    </row>
    <row r="4" spans="2:2" x14ac:dyDescent="0.25">
      <c r="B4" s="85" t="s">
        <v>928</v>
      </c>
    </row>
    <row r="5" spans="2:2" x14ac:dyDescent="0.25">
      <c r="B5" s="85" t="s">
        <v>288</v>
      </c>
    </row>
    <row r="9" spans="2:2" ht="47.25" customHeight="1" x14ac:dyDescent="0.25"/>
    <row r="10" spans="2:2" ht="22.5" customHeight="1" x14ac:dyDescent="0.25"/>
    <row r="11" spans="2:2" ht="39" customHeight="1" x14ac:dyDescent="0.25"/>
    <row r="12" spans="2:2" ht="38.25" customHeight="1" x14ac:dyDescent="0.25"/>
    <row r="13" spans="2:2" ht="58.5" customHeight="1" x14ac:dyDescent="0.25"/>
    <row r="14" spans="2:2" ht="23.25" customHeight="1" x14ac:dyDescent="0.25"/>
    <row r="15" spans="2:2" ht="30.75" customHeight="1" x14ac:dyDescent="0.25"/>
    <row r="16" spans="2:2" ht="17.25" customHeight="1" x14ac:dyDescent="0.25"/>
    <row r="17" ht="37.5" customHeight="1" x14ac:dyDescent="0.25"/>
    <row r="18" ht="17.25" customHeight="1" x14ac:dyDescent="0.25"/>
    <row r="19" ht="20.25" customHeight="1" x14ac:dyDescent="0.25"/>
    <row r="21" ht="33" customHeight="1" x14ac:dyDescent="0.25"/>
    <row r="32" ht="28.5" customHeight="1" x14ac:dyDescent="0.25"/>
    <row r="57" ht="30" customHeight="1" x14ac:dyDescent="0.25"/>
  </sheetData>
  <sheetProtection password="C726" sheet="1" objects="1" scenarios="1"/>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E17"/>
  <sheetViews>
    <sheetView workbookViewId="0">
      <selection activeCell="B22" sqref="B22"/>
    </sheetView>
  </sheetViews>
  <sheetFormatPr defaultRowHeight="15" x14ac:dyDescent="0.25"/>
  <cols>
    <col min="2" max="2" width="60.140625" customWidth="1"/>
    <col min="3" max="3" width="56" customWidth="1"/>
    <col min="4" max="4" width="5.42578125" hidden="1" customWidth="1"/>
    <col min="5" max="5" width="11.140625" hidden="1" customWidth="1"/>
  </cols>
  <sheetData>
    <row r="3" spans="2:5" ht="18.75" x14ac:dyDescent="0.25">
      <c r="B3" s="241" t="s">
        <v>1118</v>
      </c>
      <c r="C3" s="241"/>
    </row>
    <row r="5" spans="2:5" x14ac:dyDescent="0.25">
      <c r="D5" t="s">
        <v>1120</v>
      </c>
      <c r="E5" t="s">
        <v>1128</v>
      </c>
    </row>
    <row r="6" spans="2:5" x14ac:dyDescent="0.25">
      <c r="B6" s="223" t="s">
        <v>1111</v>
      </c>
      <c r="C6" s="224"/>
    </row>
    <row r="7" spans="2:5" x14ac:dyDescent="0.25">
      <c r="B7" s="225" t="s">
        <v>1074</v>
      </c>
      <c r="C7" s="224"/>
    </row>
    <row r="8" spans="2:5" x14ac:dyDescent="0.25">
      <c r="B8" s="223" t="s">
        <v>1075</v>
      </c>
      <c r="C8" s="224"/>
    </row>
    <row r="9" spans="2:5" x14ac:dyDescent="0.25">
      <c r="B9" s="223" t="s">
        <v>1112</v>
      </c>
      <c r="C9" s="224"/>
    </row>
    <row r="10" spans="2:5" x14ac:dyDescent="0.25">
      <c r="B10" s="223" t="s">
        <v>1113</v>
      </c>
      <c r="C10" s="224"/>
    </row>
    <row r="11" spans="2:5" x14ac:dyDescent="0.25">
      <c r="B11" s="223" t="s">
        <v>1114</v>
      </c>
      <c r="C11" s="224"/>
    </row>
    <row r="12" spans="2:5" x14ac:dyDescent="0.25">
      <c r="B12" s="223" t="s">
        <v>1115</v>
      </c>
      <c r="C12" s="224"/>
    </row>
    <row r="13" spans="2:5" ht="20.25" customHeight="1" x14ac:dyDescent="0.25">
      <c r="B13" s="223" t="s">
        <v>1116</v>
      </c>
      <c r="C13" s="224"/>
    </row>
    <row r="14" spans="2:5" ht="30" x14ac:dyDescent="0.25">
      <c r="B14" s="223" t="s">
        <v>1117</v>
      </c>
      <c r="C14" s="224"/>
    </row>
    <row r="15" spans="2:5" x14ac:dyDescent="0.25">
      <c r="B15" s="213"/>
      <c r="C15" s="213"/>
    </row>
    <row r="16" spans="2:5" x14ac:dyDescent="0.25">
      <c r="B16" s="223" t="s">
        <v>1122</v>
      </c>
      <c r="C16" s="226">
        <f>1-E16/D16</f>
        <v>0</v>
      </c>
      <c r="D16">
        <f>'XDM-ZIP Representation (00)'!K22+'Base CDA Package (00)'!K27+'Signed CDA Package  (00)'!K14+'eSignature (00)'!K44+'CDA XML Document (00)'!K22</f>
        <v>56</v>
      </c>
      <c r="E16" s="212">
        <f>'XDM-ZIP Representation (00)'!K21+'Base CDA Package (00)'!K26+'Signed CDA Package  (00)'!K13+'eSignature (00)'!K43+'CDA XML Document (00)'!K21</f>
        <v>56</v>
      </c>
    </row>
    <row r="17" spans="2:5" x14ac:dyDescent="0.25">
      <c r="B17" s="223" t="s">
        <v>1123</v>
      </c>
      <c r="C17" s="226">
        <f>1-E17/D17</f>
        <v>0</v>
      </c>
      <c r="D17">
        <f>'XDM-ZIP Representation (00)'!K24+'Base CDA Package (00)'!K27+'Signed CDA Package  (00)'!K14+'eSignature (00)'!K44+'CDA XML Document (00)'!K22</f>
        <v>54</v>
      </c>
      <c r="E17" s="212">
        <f>'XDM-ZIP Representation (00)'!K23+'Base CDA Package (00)'!K26+'Signed CDA Package  (00)'!K13+'eSignature (00)'!K43+'CDA XML Document (00)'!K21</f>
        <v>54</v>
      </c>
    </row>
  </sheetData>
  <mergeCells count="1">
    <mergeCell ref="B3:C3"/>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24"/>
  <sheetViews>
    <sheetView topLeftCell="F7" zoomScaleNormal="100" workbookViewId="0">
      <selection activeCell="F5" sqref="F5"/>
    </sheetView>
  </sheetViews>
  <sheetFormatPr defaultRowHeight="15" x14ac:dyDescent="0.25"/>
  <cols>
    <col min="1" max="1" width="9.140625" style="1"/>
    <col min="2" max="2" width="19.7109375" style="1" customWidth="1"/>
    <col min="3" max="3" width="60.7109375" style="2" customWidth="1"/>
    <col min="4" max="4" width="20.28515625" style="1" customWidth="1"/>
    <col min="5" max="5" width="17.140625" style="1" customWidth="1"/>
    <col min="6" max="6" width="42.42578125" style="1" customWidth="1"/>
    <col min="7" max="7" width="30.7109375" style="1" customWidth="1"/>
    <col min="8" max="8" width="64.7109375" style="1" customWidth="1"/>
    <col min="9" max="9" width="18.42578125" style="86" bestFit="1" customWidth="1"/>
    <col min="10" max="10" width="57.140625" style="86" customWidth="1"/>
    <col min="11" max="11" width="13.7109375" hidden="1" customWidth="1"/>
    <col min="12" max="12" width="19.42578125" hidden="1" customWidth="1"/>
  </cols>
  <sheetData>
    <row r="1" spans="1:13" x14ac:dyDescent="0.25">
      <c r="A1" s="48"/>
      <c r="B1" s="58" t="s">
        <v>599</v>
      </c>
      <c r="C1" s="59" t="s">
        <v>852</v>
      </c>
      <c r="D1" s="48"/>
      <c r="E1" s="48"/>
      <c r="F1" s="48"/>
      <c r="G1" s="48"/>
      <c r="H1" s="48"/>
      <c r="I1" s="148" t="s">
        <v>1074</v>
      </c>
      <c r="J1" s="103" t="str">
        <f>IF('Test Summary Report'!C7="","",'Test Summary Report'!C7)</f>
        <v/>
      </c>
      <c r="K1" s="215"/>
    </row>
    <row r="2" spans="1:13" x14ac:dyDescent="0.25">
      <c r="A2" s="48"/>
      <c r="B2" s="58" t="s">
        <v>600</v>
      </c>
      <c r="C2" s="59" t="s">
        <v>846</v>
      </c>
      <c r="D2" s="48"/>
      <c r="E2" s="48"/>
      <c r="F2" s="48"/>
      <c r="G2" s="48"/>
      <c r="H2" s="48"/>
      <c r="I2" s="148" t="s">
        <v>1075</v>
      </c>
      <c r="J2" s="103" t="str">
        <f>IF('Test Summary Report'!C8="","",'Test Summary Report'!C8)</f>
        <v/>
      </c>
      <c r="K2" s="215"/>
    </row>
    <row r="3" spans="1:13" x14ac:dyDescent="0.25">
      <c r="A3" s="48"/>
      <c r="B3" s="58" t="s">
        <v>0</v>
      </c>
      <c r="C3" s="59" t="s">
        <v>603</v>
      </c>
      <c r="D3" s="48"/>
      <c r="E3" s="48"/>
      <c r="F3" s="48"/>
      <c r="G3" s="48"/>
      <c r="H3" s="48"/>
      <c r="I3" s="148" t="s">
        <v>1077</v>
      </c>
      <c r="J3" s="103" t="str">
        <f>IF('Test Summary Report'!C6="","",'Test Summary Report'!C6)</f>
        <v/>
      </c>
      <c r="K3" s="215"/>
    </row>
    <row r="4" spans="1:13" ht="22.5" x14ac:dyDescent="0.25">
      <c r="A4" s="48"/>
      <c r="B4" s="58" t="s">
        <v>1</v>
      </c>
      <c r="C4" s="59" t="s">
        <v>1059</v>
      </c>
      <c r="D4" s="48"/>
      <c r="E4" s="48"/>
      <c r="F4" s="48"/>
      <c r="G4" s="48"/>
      <c r="H4" s="48"/>
      <c r="I4" s="192" t="s">
        <v>1078</v>
      </c>
      <c r="J4" s="103" t="str">
        <f>IF('Test Summary Report'!C12="","",'Test Summary Report'!C12)</f>
        <v/>
      </c>
      <c r="K4" s="215"/>
    </row>
    <row r="5" spans="1:13" ht="45" x14ac:dyDescent="0.25">
      <c r="A5" s="48"/>
      <c r="B5" s="58" t="s">
        <v>2</v>
      </c>
      <c r="C5" s="49" t="s">
        <v>1060</v>
      </c>
      <c r="D5" s="242"/>
      <c r="E5" s="242"/>
      <c r="F5" s="48"/>
      <c r="G5" s="48"/>
      <c r="H5" s="48"/>
      <c r="I5" s="197" t="s">
        <v>1076</v>
      </c>
      <c r="J5" s="103" t="str">
        <f>IF('Test Summary Report'!C11="","",'Test Summary Report'!C11)</f>
        <v/>
      </c>
      <c r="K5" s="215"/>
    </row>
    <row r="6" spans="1:13" ht="22.5" x14ac:dyDescent="0.25">
      <c r="A6" s="50"/>
      <c r="B6" s="51" t="s">
        <v>3</v>
      </c>
      <c r="C6" s="52" t="s">
        <v>1050</v>
      </c>
      <c r="D6" s="192" t="s">
        <v>1052</v>
      </c>
      <c r="E6" s="130" t="s">
        <v>4</v>
      </c>
      <c r="F6" s="53" t="s">
        <v>5</v>
      </c>
      <c r="G6" s="53" t="s">
        <v>6</v>
      </c>
      <c r="H6" s="53" t="s">
        <v>7</v>
      </c>
      <c r="I6" s="53" t="s">
        <v>1049</v>
      </c>
      <c r="J6" s="53" t="s">
        <v>924</v>
      </c>
      <c r="K6" s="222" t="s">
        <v>1119</v>
      </c>
    </row>
    <row r="7" spans="1:13" s="1" customFormat="1" x14ac:dyDescent="0.25">
      <c r="A7" s="48"/>
      <c r="B7" s="55" t="s">
        <v>212</v>
      </c>
      <c r="C7" s="56"/>
      <c r="D7" s="55"/>
      <c r="E7" s="55"/>
      <c r="F7" s="55"/>
      <c r="G7" s="55"/>
      <c r="H7" s="55"/>
      <c r="I7" s="131"/>
      <c r="J7" s="89"/>
      <c r="K7" s="221"/>
    </row>
    <row r="8" spans="1:13" s="7" customFormat="1" ht="78.75" x14ac:dyDescent="0.25">
      <c r="A8" s="54"/>
      <c r="B8" s="57" t="s">
        <v>819</v>
      </c>
      <c r="C8" s="61" t="s">
        <v>221</v>
      </c>
      <c r="D8" s="62" t="s">
        <v>214</v>
      </c>
      <c r="E8" s="145" t="s">
        <v>8</v>
      </c>
      <c r="F8" s="155" t="s">
        <v>784</v>
      </c>
      <c r="G8" s="145" t="s">
        <v>953</v>
      </c>
      <c r="H8" s="155" t="s">
        <v>1125</v>
      </c>
      <c r="I8" s="218" t="str">
        <f>IF(K9=0,IF(K11=0,IF(K12=0,IF(K13=0,IF('Base CDA Package (00)'!K26=0,"Pass","Fail"),"Fail"),"Fail"),"Fail"),"Fail")</f>
        <v>Fail</v>
      </c>
      <c r="J8" s="219" t="s">
        <v>1129</v>
      </c>
      <c r="K8" s="220">
        <f>IF(I8="TBD",1,IF(I8="Fail",1,IF(I8="",1,0)))</f>
        <v>1</v>
      </c>
      <c r="L8" s="217"/>
      <c r="M8" s="66"/>
    </row>
    <row r="9" spans="1:13" s="7" customFormat="1" ht="33.75" x14ac:dyDescent="0.25">
      <c r="A9" s="54"/>
      <c r="B9" s="57" t="s">
        <v>820</v>
      </c>
      <c r="C9" s="61" t="s">
        <v>222</v>
      </c>
      <c r="D9" s="62" t="s">
        <v>215</v>
      </c>
      <c r="E9" s="145" t="s">
        <v>8</v>
      </c>
      <c r="F9" s="155" t="s">
        <v>785</v>
      </c>
      <c r="G9" s="145" t="s">
        <v>953</v>
      </c>
      <c r="H9" s="145" t="s">
        <v>231</v>
      </c>
      <c r="I9" s="183"/>
      <c r="J9" s="182"/>
      <c r="K9" s="214">
        <f>IF(I9="TBD",1,IF(I9="Fail",1,IF(I9="",1,0)))</f>
        <v>1</v>
      </c>
      <c r="L9" s="66">
        <f>IF(K8=0,IF(K9=0,0,1),1)</f>
        <v>1</v>
      </c>
      <c r="M9" s="66"/>
    </row>
    <row r="10" spans="1:13" s="7" customFormat="1" ht="35.25" customHeight="1" x14ac:dyDescent="0.25">
      <c r="A10" s="54"/>
      <c r="B10" s="57" t="s">
        <v>821</v>
      </c>
      <c r="C10" s="61" t="s">
        <v>223</v>
      </c>
      <c r="D10" s="62" t="s">
        <v>216</v>
      </c>
      <c r="E10" s="156"/>
      <c r="F10" s="157"/>
      <c r="G10" s="156"/>
      <c r="H10" s="157" t="s">
        <v>1145</v>
      </c>
      <c r="I10" s="193"/>
      <c r="J10" s="219"/>
      <c r="K10" s="220"/>
      <c r="L10" s="66"/>
      <c r="M10" s="66"/>
    </row>
    <row r="11" spans="1:13" s="7" customFormat="1" ht="33.75" x14ac:dyDescent="0.25">
      <c r="A11" s="54"/>
      <c r="B11" s="57" t="s">
        <v>822</v>
      </c>
      <c r="C11" s="61" t="s">
        <v>225</v>
      </c>
      <c r="D11" s="62" t="s">
        <v>224</v>
      </c>
      <c r="E11" s="145" t="s">
        <v>8</v>
      </c>
      <c r="F11" s="155" t="s">
        <v>786</v>
      </c>
      <c r="G11" s="145" t="s">
        <v>953</v>
      </c>
      <c r="H11" s="145" t="s">
        <v>1143</v>
      </c>
      <c r="I11" s="183"/>
      <c r="J11" s="182"/>
      <c r="K11" s="214">
        <f>IF(I11="TBD",1,IF(I11="Fail",1,IF(I11="",1,0)))</f>
        <v>1</v>
      </c>
      <c r="L11" s="66"/>
      <c r="M11" s="66"/>
    </row>
    <row r="12" spans="1:13" s="7" customFormat="1" ht="33.75" x14ac:dyDescent="0.25">
      <c r="A12" s="54"/>
      <c r="B12" s="57" t="s">
        <v>823</v>
      </c>
      <c r="C12" s="61" t="s">
        <v>226</v>
      </c>
      <c r="D12" s="62" t="s">
        <v>217</v>
      </c>
      <c r="E12" s="145" t="s">
        <v>952</v>
      </c>
      <c r="F12" s="155" t="s">
        <v>788</v>
      </c>
      <c r="G12" s="145" t="s">
        <v>953</v>
      </c>
      <c r="H12" s="145" t="s">
        <v>1144</v>
      </c>
      <c r="I12" s="183"/>
      <c r="J12" s="182"/>
      <c r="K12" s="214">
        <f>IF(I12="TBD",1,IF(I12="Fail",1,IF(I12="",1,0)))</f>
        <v>1</v>
      </c>
      <c r="L12" s="66"/>
      <c r="M12" s="66"/>
    </row>
    <row r="13" spans="1:13" s="7" customFormat="1" ht="67.5" x14ac:dyDescent="0.25">
      <c r="A13" s="54"/>
      <c r="B13" s="57" t="s">
        <v>824</v>
      </c>
      <c r="C13" s="61" t="s">
        <v>227</v>
      </c>
      <c r="D13" s="62" t="s">
        <v>218</v>
      </c>
      <c r="E13" s="145" t="s">
        <v>952</v>
      </c>
      <c r="F13" s="155" t="s">
        <v>787</v>
      </c>
      <c r="G13" s="145" t="s">
        <v>953</v>
      </c>
      <c r="H13" s="145" t="s">
        <v>1157</v>
      </c>
      <c r="I13" s="183" t="s">
        <v>288</v>
      </c>
      <c r="J13" s="182" t="s">
        <v>1133</v>
      </c>
      <c r="K13" s="214">
        <f>IF(I13="TBD",1,IF(I13="Fail",1,IF(I13="",1,0)))</f>
        <v>0</v>
      </c>
      <c r="L13" s="66"/>
      <c r="M13" s="66"/>
    </row>
    <row r="14" spans="1:13" s="7" customFormat="1" ht="33.75" x14ac:dyDescent="0.25">
      <c r="A14" s="54"/>
      <c r="B14" s="57" t="s">
        <v>825</v>
      </c>
      <c r="C14" s="61" t="s">
        <v>228</v>
      </c>
      <c r="D14" s="62" t="s">
        <v>219</v>
      </c>
      <c r="E14" s="156"/>
      <c r="F14" s="157"/>
      <c r="G14" s="156"/>
      <c r="H14" s="157" t="s">
        <v>1145</v>
      </c>
      <c r="I14" s="194"/>
      <c r="J14" s="219"/>
      <c r="K14" s="220"/>
      <c r="L14" s="66"/>
      <c r="M14" s="66"/>
    </row>
    <row r="15" spans="1:13" s="7" customFormat="1" ht="33.75" x14ac:dyDescent="0.25">
      <c r="A15" s="54"/>
      <c r="B15" s="57" t="s">
        <v>826</v>
      </c>
      <c r="C15" s="61" t="s">
        <v>229</v>
      </c>
      <c r="D15" s="62" t="s">
        <v>220</v>
      </c>
      <c r="E15" s="156"/>
      <c r="F15" s="157"/>
      <c r="G15" s="156"/>
      <c r="H15" s="157" t="s">
        <v>1145</v>
      </c>
      <c r="I15" s="194"/>
      <c r="J15" s="219"/>
      <c r="K15" s="220"/>
      <c r="L15" s="66"/>
      <c r="M15" s="66"/>
    </row>
    <row r="16" spans="1:13" s="87" customFormat="1" ht="37.5" customHeight="1" x14ac:dyDescent="0.25">
      <c r="B16" s="195" t="s">
        <v>1084</v>
      </c>
      <c r="C16" s="186" t="s">
        <v>1001</v>
      </c>
      <c r="D16" s="153" t="s">
        <v>998</v>
      </c>
      <c r="E16" s="185" t="s">
        <v>952</v>
      </c>
      <c r="F16" s="154" t="s">
        <v>1004</v>
      </c>
      <c r="G16" s="145" t="s">
        <v>953</v>
      </c>
      <c r="H16" s="154" t="s">
        <v>1036</v>
      </c>
      <c r="I16" s="183"/>
      <c r="J16" s="182"/>
      <c r="K16" s="214">
        <f>IF(I16="TBD",1,IF(I16="Fail",1,IF(I16="",1,0)))</f>
        <v>1</v>
      </c>
      <c r="L16" s="66"/>
      <c r="M16" s="66"/>
    </row>
    <row r="17" spans="2:13" s="87" customFormat="1" ht="39.75" customHeight="1" x14ac:dyDescent="0.25">
      <c r="B17" s="195" t="s">
        <v>1085</v>
      </c>
      <c r="C17" s="186" t="s">
        <v>1002</v>
      </c>
      <c r="D17" s="153" t="s">
        <v>999</v>
      </c>
      <c r="E17" s="185" t="s">
        <v>952</v>
      </c>
      <c r="F17" s="154" t="s">
        <v>1005</v>
      </c>
      <c r="G17" s="145" t="s">
        <v>953</v>
      </c>
      <c r="H17" s="154" t="s">
        <v>1037</v>
      </c>
      <c r="I17" s="183"/>
      <c r="J17" s="182"/>
      <c r="K17" s="214">
        <f>IF(I17="TBD",1,IF(I17="Fail",1,IF(I17="",1,0)))</f>
        <v>1</v>
      </c>
      <c r="L17" s="66"/>
      <c r="M17" s="66"/>
    </row>
    <row r="18" spans="2:13" s="87" customFormat="1" ht="51" customHeight="1" x14ac:dyDescent="0.25">
      <c r="B18" s="195" t="s">
        <v>1086</v>
      </c>
      <c r="C18" s="186" t="s">
        <v>1003</v>
      </c>
      <c r="D18" s="153" t="s">
        <v>1000</v>
      </c>
      <c r="E18" s="185" t="s">
        <v>952</v>
      </c>
      <c r="F18" s="154" t="s">
        <v>1006</v>
      </c>
      <c r="G18" s="145" t="s">
        <v>953</v>
      </c>
      <c r="H18" s="154" t="s">
        <v>1156</v>
      </c>
      <c r="I18" s="183"/>
      <c r="J18" s="182"/>
      <c r="K18" s="214">
        <f>IF(I18="TBD",1,IF(I18="Fail",1,IF(I18="",1,0)))</f>
        <v>1</v>
      </c>
      <c r="L18" s="66"/>
      <c r="M18" s="66"/>
    </row>
    <row r="19" spans="2:13" s="87" customFormat="1" ht="49.5" customHeight="1" x14ac:dyDescent="0.25">
      <c r="B19" s="195" t="s">
        <v>1083</v>
      </c>
      <c r="C19" s="186" t="s">
        <v>1082</v>
      </c>
      <c r="D19" s="153" t="s">
        <v>1087</v>
      </c>
      <c r="E19" s="185" t="s">
        <v>952</v>
      </c>
      <c r="F19" s="186" t="s">
        <v>1094</v>
      </c>
      <c r="G19" s="145" t="s">
        <v>953</v>
      </c>
      <c r="H19" s="186" t="s">
        <v>1095</v>
      </c>
      <c r="I19" s="183"/>
      <c r="J19" s="182"/>
      <c r="K19" s="214">
        <f>IF(I19="TBD",1,IF(I19="Fail",1,IF(I19="",1,0)))</f>
        <v>1</v>
      </c>
      <c r="L19" s="66"/>
      <c r="M19" s="66"/>
    </row>
    <row r="20" spans="2:13" s="1" customFormat="1" ht="11.25" x14ac:dyDescent="0.25">
      <c r="B20" s="9" t="s">
        <v>213</v>
      </c>
      <c r="C20" s="10"/>
      <c r="D20" s="9"/>
      <c r="E20" s="9"/>
      <c r="F20" s="9"/>
      <c r="G20" s="9"/>
      <c r="H20" s="9"/>
      <c r="I20" s="131"/>
      <c r="J20" s="89"/>
      <c r="K20" s="89"/>
    </row>
    <row r="21" spans="2:13" x14ac:dyDescent="0.25">
      <c r="K21" s="210">
        <f>SUM(K8:K12)+SUM(K16:K18)</f>
        <v>7</v>
      </c>
      <c r="L21" t="s">
        <v>1126</v>
      </c>
    </row>
    <row r="22" spans="2:13" x14ac:dyDescent="0.25">
      <c r="K22" s="213">
        <v>7</v>
      </c>
      <c r="L22" t="s">
        <v>1121</v>
      </c>
    </row>
    <row r="23" spans="2:13" x14ac:dyDescent="0.25">
      <c r="K23" s="213">
        <f>SUM(K8:K12)+SUM(K19:K19)</f>
        <v>5</v>
      </c>
      <c r="L23" s="213" t="s">
        <v>1127</v>
      </c>
    </row>
    <row r="24" spans="2:13" x14ac:dyDescent="0.25">
      <c r="K24" s="213">
        <v>5</v>
      </c>
      <c r="L24" s="213" t="s">
        <v>1124</v>
      </c>
    </row>
  </sheetData>
  <mergeCells count="1">
    <mergeCell ref="D5:E5"/>
  </mergeCells>
  <dataValidations count="2">
    <dataValidation allowBlank="1" showInputMessage="1" showErrorMessage="1" sqref="I14:I15"/>
    <dataValidation type="list" allowBlank="1" showInputMessage="1" showErrorMessage="1" sqref="I11:I13 I16:I19 I9">
      <formula1>TestResult</formula1>
    </dataValidation>
  </dataValidations>
  <pageMargins left="0.25" right="0.25" top="0.75" bottom="0.75" header="0.3" footer="0.3"/>
  <pageSetup paperSize="8"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9"/>
  <sheetViews>
    <sheetView topLeftCell="G1" zoomScaleNormal="100" workbookViewId="0">
      <selection activeCell="G23" sqref="G23"/>
    </sheetView>
  </sheetViews>
  <sheetFormatPr defaultColWidth="9.140625" defaultRowHeight="15" x14ac:dyDescent="0.25"/>
  <cols>
    <col min="1" max="1" width="9.140625" style="1"/>
    <col min="2" max="2" width="22.42578125" style="1" customWidth="1"/>
    <col min="3" max="3" width="60.7109375" style="2" customWidth="1"/>
    <col min="4" max="4" width="15.7109375" style="1" bestFit="1" customWidth="1"/>
    <col min="5" max="5" width="17.28515625" style="1" customWidth="1"/>
    <col min="6" max="6" width="42.42578125" style="1" customWidth="1"/>
    <col min="7" max="7" width="33.5703125" style="1" bestFit="1" customWidth="1"/>
    <col min="8" max="8" width="69.28515625" style="1" customWidth="1"/>
    <col min="9" max="9" width="18.42578125" style="86" bestFit="1" customWidth="1"/>
    <col min="10" max="10" width="57.140625" style="86" customWidth="1"/>
    <col min="11" max="11" width="13.7109375" style="213" hidden="1" customWidth="1"/>
    <col min="12" max="12" width="19" style="1" bestFit="1" customWidth="1"/>
    <col min="13" max="16384" width="9.140625" style="1"/>
  </cols>
  <sheetData>
    <row r="1" spans="1:11" ht="11.25" x14ac:dyDescent="0.15">
      <c r="B1" s="15" t="s">
        <v>599</v>
      </c>
      <c r="C1" s="16" t="s">
        <v>866</v>
      </c>
      <c r="I1" s="148" t="s">
        <v>1074</v>
      </c>
      <c r="J1" s="103" t="str">
        <f>IF('Test Summary Report'!C7="","",'Test Summary Report'!C7)</f>
        <v/>
      </c>
      <c r="K1" s="215"/>
    </row>
    <row r="2" spans="1:11" ht="11.25" x14ac:dyDescent="0.15">
      <c r="B2" s="15" t="s">
        <v>600</v>
      </c>
      <c r="C2" s="16" t="s">
        <v>844</v>
      </c>
      <c r="I2" s="148" t="s">
        <v>1075</v>
      </c>
      <c r="J2" s="103" t="str">
        <f>IF('Test Summary Report'!C8="","",'Test Summary Report'!C8)</f>
        <v/>
      </c>
      <c r="K2" s="215"/>
    </row>
    <row r="3" spans="1:11" ht="11.25" x14ac:dyDescent="0.15">
      <c r="B3" s="15" t="s">
        <v>0</v>
      </c>
      <c r="C3" s="16" t="s">
        <v>609</v>
      </c>
      <c r="I3" s="148" t="s">
        <v>1077</v>
      </c>
      <c r="J3" s="103" t="str">
        <f>IF('Test Summary Report'!C6="","",'Test Summary Report'!C6)</f>
        <v/>
      </c>
      <c r="K3" s="215"/>
    </row>
    <row r="4" spans="1:11" ht="37.5" customHeight="1" x14ac:dyDescent="0.25">
      <c r="B4" s="15" t="s">
        <v>1</v>
      </c>
      <c r="C4" s="16" t="s">
        <v>1061</v>
      </c>
      <c r="I4" s="192" t="s">
        <v>1078</v>
      </c>
      <c r="J4" s="103" t="str">
        <f>IF('Test Summary Report'!C12="","",'Test Summary Report'!C12)</f>
        <v/>
      </c>
      <c r="K4" s="215"/>
    </row>
    <row r="5" spans="1:11" ht="45" x14ac:dyDescent="0.25">
      <c r="B5" s="15" t="s">
        <v>2</v>
      </c>
      <c r="C5" s="3" t="s">
        <v>1072</v>
      </c>
      <c r="D5" s="242"/>
      <c r="E5" s="242"/>
      <c r="I5" s="197" t="s">
        <v>1076</v>
      </c>
      <c r="J5" s="103" t="str">
        <f>IF('Test Summary Report'!C11="","",'Test Summary Report'!C11)</f>
        <v/>
      </c>
      <c r="K5" s="215"/>
    </row>
    <row r="6" spans="1:11" ht="11.25" x14ac:dyDescent="0.25">
      <c r="A6" s="4"/>
      <c r="B6" s="5" t="s">
        <v>3</v>
      </c>
      <c r="C6" s="52" t="s">
        <v>1050</v>
      </c>
      <c r="D6" s="73" t="s">
        <v>1052</v>
      </c>
      <c r="E6" s="74" t="s">
        <v>4</v>
      </c>
      <c r="F6" s="6" t="s">
        <v>5</v>
      </c>
      <c r="G6" s="6" t="s">
        <v>6</v>
      </c>
      <c r="H6" s="6" t="s">
        <v>7</v>
      </c>
      <c r="I6" s="53" t="s">
        <v>1049</v>
      </c>
      <c r="J6" s="53" t="s">
        <v>924</v>
      </c>
      <c r="K6" s="222" t="s">
        <v>1119</v>
      </c>
    </row>
    <row r="7" spans="1:11" ht="11.25" x14ac:dyDescent="0.25">
      <c r="B7" s="9" t="s">
        <v>22</v>
      </c>
      <c r="C7" s="10"/>
      <c r="D7" s="9"/>
      <c r="E7" s="9"/>
      <c r="F7" s="9"/>
      <c r="G7" s="9"/>
      <c r="H7" s="10"/>
      <c r="I7" s="135"/>
      <c r="J7" s="90"/>
      <c r="K7" s="221"/>
    </row>
    <row r="8" spans="1:11" s="7" customFormat="1" ht="45" x14ac:dyDescent="0.25">
      <c r="B8" s="11" t="s">
        <v>275</v>
      </c>
      <c r="C8" s="13" t="s">
        <v>21</v>
      </c>
      <c r="D8" s="12" t="s">
        <v>38</v>
      </c>
      <c r="E8" s="8" t="s">
        <v>8</v>
      </c>
      <c r="F8" s="145" t="s">
        <v>904</v>
      </c>
      <c r="G8" s="145" t="s">
        <v>418</v>
      </c>
      <c r="H8" s="145" t="s">
        <v>909</v>
      </c>
      <c r="I8" s="218" t="str">
        <f>IF('XDM-ZIP Representation (00)'!K9=0,IF('XDM-ZIP Representation (00)'!K11=0,IF('XDM-ZIP Representation (00)'!K12=0,IF('XDM-ZIP Representation (00)'!K13=0,"Pass","Fail"),"Fail"),"Fail"),"Fail")</f>
        <v>Fail</v>
      </c>
      <c r="J8" s="219" t="s">
        <v>1129</v>
      </c>
      <c r="K8" s="220">
        <f>IF(I8="TBD",1,IF(I8="Fail",1,IF(I8="",1,0)))</f>
        <v>1</v>
      </c>
    </row>
    <row r="9" spans="1:11" ht="11.25" x14ac:dyDescent="0.25">
      <c r="B9" s="9" t="s">
        <v>23</v>
      </c>
      <c r="C9" s="10"/>
      <c r="D9" s="9"/>
      <c r="E9" s="9"/>
      <c r="F9" s="9"/>
      <c r="G9" s="9"/>
      <c r="H9" s="10"/>
      <c r="I9" s="135"/>
      <c r="J9" s="90"/>
      <c r="K9" s="90"/>
    </row>
    <row r="10" spans="1:11" ht="11.25" x14ac:dyDescent="0.25">
      <c r="B10" s="9" t="s">
        <v>24</v>
      </c>
      <c r="C10" s="10"/>
      <c r="D10" s="9"/>
      <c r="E10" s="9"/>
      <c r="F10" s="9"/>
      <c r="G10" s="9"/>
      <c r="H10" s="10"/>
      <c r="I10" s="135"/>
      <c r="J10" s="90"/>
      <c r="K10" s="90"/>
    </row>
    <row r="11" spans="1:11" s="7" customFormat="1" ht="22.5" x14ac:dyDescent="0.25">
      <c r="B11" s="11" t="s">
        <v>276</v>
      </c>
      <c r="C11" s="13" t="s">
        <v>884</v>
      </c>
      <c r="D11" s="12" t="s">
        <v>37</v>
      </c>
      <c r="E11" s="8" t="s">
        <v>8</v>
      </c>
      <c r="F11" s="8" t="s">
        <v>654</v>
      </c>
      <c r="G11" s="145" t="s">
        <v>418</v>
      </c>
      <c r="H11" s="145" t="s">
        <v>913</v>
      </c>
      <c r="I11" s="183"/>
      <c r="J11" s="216"/>
      <c r="K11" s="214">
        <f>IF(I11="TBD",1,IF(I11="Fail",1,IF(I11="",1,0)))</f>
        <v>1</v>
      </c>
    </row>
    <row r="12" spans="1:11" s="7" customFormat="1" ht="56.25" x14ac:dyDescent="0.25">
      <c r="B12" s="11" t="s">
        <v>277</v>
      </c>
      <c r="C12" s="13" t="s">
        <v>26</v>
      </c>
      <c r="D12" s="12" t="s">
        <v>36</v>
      </c>
      <c r="E12" s="8" t="s">
        <v>8</v>
      </c>
      <c r="F12" s="13" t="s">
        <v>252</v>
      </c>
      <c r="G12" s="145" t="s">
        <v>418</v>
      </c>
      <c r="H12" s="145" t="s">
        <v>857</v>
      </c>
      <c r="I12" s="209" t="str">
        <f>IF('CDA XML Document (00)'!K21=0,"Pass","Fail")</f>
        <v>Fail</v>
      </c>
      <c r="J12" s="219" t="s">
        <v>1129</v>
      </c>
      <c r="K12" s="220">
        <f>IF(I12="TBD",1,IF(I12="Fail",1,IF(I12="",1,0)))</f>
        <v>1</v>
      </c>
    </row>
    <row r="13" spans="1:11" ht="11.25" x14ac:dyDescent="0.25">
      <c r="B13" s="9" t="s">
        <v>25</v>
      </c>
      <c r="C13" s="10"/>
      <c r="D13" s="9"/>
      <c r="E13" s="9"/>
      <c r="F13" s="9"/>
      <c r="G13" s="9"/>
      <c r="H13" s="10"/>
      <c r="I13" s="135"/>
      <c r="J13" s="90"/>
      <c r="K13" s="90"/>
    </row>
    <row r="14" spans="1:11" ht="11.25" x14ac:dyDescent="0.25">
      <c r="B14" s="9" t="s">
        <v>27</v>
      </c>
      <c r="C14" s="10"/>
      <c r="D14" s="9"/>
      <c r="E14" s="9"/>
      <c r="F14" s="9"/>
      <c r="G14" s="9"/>
      <c r="H14" s="10"/>
      <c r="I14" s="135"/>
      <c r="J14" s="90"/>
      <c r="K14" s="90"/>
    </row>
    <row r="15" spans="1:11" s="7" customFormat="1" ht="45" x14ac:dyDescent="0.25">
      <c r="B15" s="11" t="s">
        <v>278</v>
      </c>
      <c r="C15" s="13" t="s">
        <v>48</v>
      </c>
      <c r="D15" s="12" t="s">
        <v>29</v>
      </c>
      <c r="E15" s="145" t="s">
        <v>952</v>
      </c>
      <c r="F15" s="155" t="s">
        <v>254</v>
      </c>
      <c r="G15" s="145" t="s">
        <v>418</v>
      </c>
      <c r="H15" s="155" t="s">
        <v>1039</v>
      </c>
      <c r="I15" s="183"/>
      <c r="J15" s="216"/>
      <c r="K15" s="214">
        <f>IF(I15="TBD",1,IF(I15="Fail",1,IF(I15="",1,0)))</f>
        <v>1</v>
      </c>
    </row>
    <row r="16" spans="1:11" s="7" customFormat="1" ht="67.5" x14ac:dyDescent="0.25">
      <c r="B16" s="11" t="s">
        <v>279</v>
      </c>
      <c r="C16" s="13" t="s">
        <v>50</v>
      </c>
      <c r="D16" s="12" t="s">
        <v>41</v>
      </c>
      <c r="E16" s="145" t="s">
        <v>952</v>
      </c>
      <c r="F16" s="155" t="s">
        <v>655</v>
      </c>
      <c r="G16" s="145" t="s">
        <v>967</v>
      </c>
      <c r="H16" s="155" t="s">
        <v>965</v>
      </c>
      <c r="I16" s="183" t="s">
        <v>288</v>
      </c>
      <c r="J16" s="182" t="s">
        <v>1133</v>
      </c>
      <c r="K16" s="214">
        <f>IF(I16="TBD",1,IF(I16="Fail",1,IF(I16="",1,0)))</f>
        <v>0</v>
      </c>
    </row>
    <row r="17" spans="2:12" ht="11.25" x14ac:dyDescent="0.25">
      <c r="B17" s="9" t="s">
        <v>28</v>
      </c>
      <c r="C17" s="10"/>
      <c r="D17" s="9"/>
      <c r="E17" s="9"/>
      <c r="F17" s="9"/>
      <c r="G17" s="9"/>
      <c r="H17" s="10"/>
      <c r="I17" s="135"/>
      <c r="J17" s="90"/>
      <c r="K17" s="90"/>
    </row>
    <row r="18" spans="2:12" ht="11.25" x14ac:dyDescent="0.25">
      <c r="B18" s="9" t="s">
        <v>53</v>
      </c>
      <c r="C18" s="10"/>
      <c r="D18" s="9"/>
      <c r="E18" s="9"/>
      <c r="F18" s="9"/>
      <c r="G18" s="9"/>
      <c r="H18" s="10"/>
      <c r="I18" s="135"/>
      <c r="J18" s="90"/>
      <c r="K18" s="90"/>
    </row>
    <row r="19" spans="2:12" s="7" customFormat="1" ht="22.5" x14ac:dyDescent="0.25">
      <c r="B19" s="11" t="s">
        <v>280</v>
      </c>
      <c r="C19" s="13" t="s">
        <v>64</v>
      </c>
      <c r="D19" s="12" t="s">
        <v>54</v>
      </c>
      <c r="E19" s="156"/>
      <c r="F19" s="157"/>
      <c r="G19" s="156"/>
      <c r="H19" s="157" t="s">
        <v>1145</v>
      </c>
      <c r="I19" s="193"/>
      <c r="J19" s="219"/>
      <c r="K19" s="220"/>
    </row>
    <row r="20" spans="2:12" s="7" customFormat="1" ht="45" x14ac:dyDescent="0.25">
      <c r="B20" s="11" t="s">
        <v>281</v>
      </c>
      <c r="C20" s="13" t="s">
        <v>65</v>
      </c>
      <c r="D20" s="12" t="s">
        <v>55</v>
      </c>
      <c r="E20" s="145" t="s">
        <v>952</v>
      </c>
      <c r="F20" s="13" t="s">
        <v>1130</v>
      </c>
      <c r="G20" s="145" t="s">
        <v>418</v>
      </c>
      <c r="H20" s="8" t="s">
        <v>1131</v>
      </c>
      <c r="I20" s="218" t="str">
        <f>IF('eSignature (00)'!K43=0,"Pass","Fail")</f>
        <v>Fail</v>
      </c>
      <c r="J20" s="219" t="s">
        <v>1132</v>
      </c>
      <c r="K20" s="220">
        <f>IF(I20="TBD",1,IF(I20="Fail",1,IF(I20="",1,0)))</f>
        <v>1</v>
      </c>
    </row>
    <row r="21" spans="2:12" ht="11.25" x14ac:dyDescent="0.25">
      <c r="B21" s="9" t="s">
        <v>52</v>
      </c>
      <c r="C21" s="10"/>
      <c r="D21" s="9"/>
      <c r="E21" s="9"/>
      <c r="F21" s="9"/>
      <c r="G21" s="9"/>
      <c r="H21" s="10"/>
      <c r="I21" s="135"/>
      <c r="J21" s="90"/>
      <c r="K21" s="90"/>
    </row>
    <row r="22" spans="2:12" ht="11.25" x14ac:dyDescent="0.25">
      <c r="B22" s="9" t="s">
        <v>74</v>
      </c>
      <c r="C22" s="10"/>
      <c r="D22" s="9"/>
      <c r="E22" s="9"/>
      <c r="F22" s="9"/>
      <c r="G22" s="9"/>
      <c r="H22" s="10"/>
      <c r="I22" s="135"/>
      <c r="J22" s="90"/>
      <c r="K22" s="90"/>
    </row>
    <row r="23" spans="2:12" s="7" customFormat="1" ht="101.25" x14ac:dyDescent="0.25">
      <c r="B23" s="11" t="s">
        <v>282</v>
      </c>
      <c r="C23" s="13" t="s">
        <v>86</v>
      </c>
      <c r="D23" s="12" t="s">
        <v>76</v>
      </c>
      <c r="E23" s="185" t="s">
        <v>952</v>
      </c>
      <c r="F23" s="186" t="s">
        <v>966</v>
      </c>
      <c r="G23" s="185" t="s">
        <v>418</v>
      </c>
      <c r="H23" s="145" t="s">
        <v>1046</v>
      </c>
      <c r="I23" s="183" t="s">
        <v>288</v>
      </c>
      <c r="J23" s="216" t="s">
        <v>1133</v>
      </c>
      <c r="K23" s="214">
        <f>IF(I23="TBD",1,IF(I23="Fail",1,IF(I23="",1,0)))</f>
        <v>0</v>
      </c>
    </row>
    <row r="24" spans="2:12" s="7" customFormat="1" ht="67.5" x14ac:dyDescent="0.25">
      <c r="B24" s="11" t="s">
        <v>283</v>
      </c>
      <c r="C24" s="13" t="s">
        <v>87</v>
      </c>
      <c r="D24" s="12" t="s">
        <v>77</v>
      </c>
      <c r="E24" s="145" t="s">
        <v>952</v>
      </c>
      <c r="F24" s="155" t="s">
        <v>872</v>
      </c>
      <c r="G24" s="145" t="s">
        <v>963</v>
      </c>
      <c r="H24" s="145" t="s">
        <v>1012</v>
      </c>
      <c r="I24" s="183" t="s">
        <v>288</v>
      </c>
      <c r="J24" s="182" t="s">
        <v>1133</v>
      </c>
      <c r="K24" s="214">
        <f>IF(I24="TBD",1,IF(I24="Fail",1,IF(I24="",1,0)))</f>
        <v>0</v>
      </c>
    </row>
    <row r="25" spans="2:12" ht="11.25" x14ac:dyDescent="0.25">
      <c r="B25" s="9" t="s">
        <v>75</v>
      </c>
      <c r="C25" s="10"/>
      <c r="D25" s="9"/>
      <c r="E25" s="9"/>
      <c r="F25" s="9"/>
      <c r="G25" s="9"/>
      <c r="H25" s="9"/>
      <c r="I25" s="131"/>
      <c r="J25" s="90"/>
      <c r="K25" s="90"/>
    </row>
    <row r="26" spans="2:12" x14ac:dyDescent="0.25">
      <c r="K26" s="212">
        <f>SUM(K8:K15)+SUM(K20:K20)</f>
        <v>5</v>
      </c>
      <c r="L26" s="213"/>
    </row>
    <row r="27" spans="2:12" x14ac:dyDescent="0.25">
      <c r="K27" s="213">
        <v>5</v>
      </c>
      <c r="L27" s="213"/>
    </row>
    <row r="28" spans="2:12" x14ac:dyDescent="0.25">
      <c r="L28" s="213"/>
    </row>
    <row r="29" spans="2:12" x14ac:dyDescent="0.25">
      <c r="L29" s="213"/>
    </row>
  </sheetData>
  <mergeCells count="1">
    <mergeCell ref="D5:E5"/>
  </mergeCells>
  <dataValidations count="2">
    <dataValidation allowBlank="1" showInputMessage="1" showErrorMessage="1" sqref="I19"/>
    <dataValidation type="list" allowBlank="1" showInputMessage="1" showErrorMessage="1" sqref="I11 I23:I24 I15:I16">
      <formula1>TestResult</formula1>
    </dataValidation>
  </dataValidations>
  <pageMargins left="0.25" right="0.25" top="0.75" bottom="0.75" header="0.3" footer="0.3"/>
  <pageSetup paperSize="8"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4"/>
  <sheetViews>
    <sheetView topLeftCell="F1" zoomScaleNormal="100" workbookViewId="0">
      <selection activeCell="C8" sqref="C8"/>
    </sheetView>
  </sheetViews>
  <sheetFormatPr defaultColWidth="9.140625" defaultRowHeight="15" x14ac:dyDescent="0.25"/>
  <cols>
    <col min="1" max="1" width="9.140625" style="1"/>
    <col min="2" max="2" width="19.7109375" style="1" customWidth="1"/>
    <col min="3" max="3" width="60.7109375" style="2" customWidth="1"/>
    <col min="4" max="4" width="20.28515625" style="1" customWidth="1"/>
    <col min="5" max="5" width="17.140625" style="1" customWidth="1"/>
    <col min="6" max="6" width="42.42578125" style="1" customWidth="1"/>
    <col min="7" max="7" width="19.85546875" style="1" bestFit="1" customWidth="1"/>
    <col min="8" max="8" width="61.28515625" style="1" customWidth="1"/>
    <col min="9" max="9" width="18.42578125" style="86" bestFit="1" customWidth="1"/>
    <col min="10" max="10" width="57.140625" style="86" customWidth="1"/>
    <col min="11" max="11" width="13.7109375" style="213" hidden="1" customWidth="1"/>
    <col min="12" max="12" width="19" style="1" bestFit="1" customWidth="1"/>
    <col min="13" max="16384" width="9.140625" style="1"/>
  </cols>
  <sheetData>
    <row r="1" spans="1:12" ht="11.25" x14ac:dyDescent="0.15">
      <c r="B1" s="15" t="s">
        <v>599</v>
      </c>
      <c r="C1" s="16" t="s">
        <v>865</v>
      </c>
      <c r="I1" s="148" t="s">
        <v>1074</v>
      </c>
      <c r="J1" s="103" t="str">
        <f>IF('Test Summary Report'!C7="","",'Test Summary Report'!C7)</f>
        <v/>
      </c>
      <c r="K1" s="215"/>
    </row>
    <row r="2" spans="1:12" ht="11.25" x14ac:dyDescent="0.15">
      <c r="B2" s="15" t="s">
        <v>600</v>
      </c>
      <c r="C2" s="16" t="s">
        <v>639</v>
      </c>
      <c r="I2" s="148" t="s">
        <v>1075</v>
      </c>
      <c r="J2" s="103" t="str">
        <f>IF('Test Summary Report'!C8="","",'Test Summary Report'!C8)</f>
        <v/>
      </c>
      <c r="K2" s="215"/>
    </row>
    <row r="3" spans="1:12" ht="11.25" x14ac:dyDescent="0.15">
      <c r="B3" s="15" t="s">
        <v>0</v>
      </c>
      <c r="C3" s="59" t="s">
        <v>607</v>
      </c>
      <c r="I3" s="148" t="s">
        <v>1077</v>
      </c>
      <c r="J3" s="103" t="str">
        <f>IF('Test Summary Report'!C6="","",'Test Summary Report'!C6)</f>
        <v/>
      </c>
      <c r="K3" s="215"/>
    </row>
    <row r="4" spans="1:12" ht="22.5" x14ac:dyDescent="0.25">
      <c r="B4" s="15" t="s">
        <v>1</v>
      </c>
      <c r="C4" s="59" t="s">
        <v>1062</v>
      </c>
      <c r="I4" s="192" t="s">
        <v>1078</v>
      </c>
      <c r="J4" s="103" t="str">
        <f>IF('Test Summary Report'!C12="","",'Test Summary Report'!C12)</f>
        <v/>
      </c>
      <c r="K4" s="215"/>
    </row>
    <row r="5" spans="1:12" ht="45" x14ac:dyDescent="0.25">
      <c r="B5" s="15" t="s">
        <v>2</v>
      </c>
      <c r="C5" s="49" t="s">
        <v>1060</v>
      </c>
      <c r="D5" s="243"/>
      <c r="E5" s="244"/>
      <c r="I5" s="197" t="s">
        <v>1076</v>
      </c>
      <c r="J5" s="103" t="str">
        <f>IF('Test Summary Report'!C11="","",'Test Summary Report'!C11)</f>
        <v/>
      </c>
      <c r="K5" s="215"/>
    </row>
    <row r="6" spans="1:12" ht="11.25" x14ac:dyDescent="0.25">
      <c r="A6" s="4"/>
      <c r="B6" s="5" t="s">
        <v>3</v>
      </c>
      <c r="C6" s="52" t="s">
        <v>1050</v>
      </c>
      <c r="D6" s="51" t="s">
        <v>1052</v>
      </c>
      <c r="E6" s="6" t="s">
        <v>4</v>
      </c>
      <c r="F6" s="6" t="s">
        <v>5</v>
      </c>
      <c r="G6" s="6" t="s">
        <v>6</v>
      </c>
      <c r="H6" s="6" t="s">
        <v>7</v>
      </c>
      <c r="I6" s="130" t="s">
        <v>1049</v>
      </c>
      <c r="J6" s="130" t="s">
        <v>924</v>
      </c>
      <c r="K6" s="222" t="s">
        <v>1119</v>
      </c>
    </row>
    <row r="7" spans="1:12" ht="11.25" x14ac:dyDescent="0.25">
      <c r="B7" s="9" t="s">
        <v>273</v>
      </c>
      <c r="C7" s="10"/>
      <c r="D7" s="9"/>
      <c r="E7" s="9"/>
      <c r="F7" s="9"/>
      <c r="G7" s="9"/>
      <c r="H7" s="9"/>
      <c r="I7" s="131"/>
      <c r="J7" s="90"/>
      <c r="K7" s="221"/>
    </row>
    <row r="8" spans="1:12" ht="51" customHeight="1" x14ac:dyDescent="0.25">
      <c r="A8" s="7"/>
      <c r="B8" s="11" t="s">
        <v>503</v>
      </c>
      <c r="C8" s="13" t="s">
        <v>240</v>
      </c>
      <c r="D8" s="12" t="s">
        <v>238</v>
      </c>
      <c r="E8" s="8" t="s">
        <v>8</v>
      </c>
      <c r="F8" s="13" t="s">
        <v>659</v>
      </c>
      <c r="G8" s="145" t="s">
        <v>995</v>
      </c>
      <c r="H8" s="155" t="s">
        <v>996</v>
      </c>
      <c r="I8" s="218" t="str">
        <f>IF('Base CDA Package (00)'!K26=0,"Pass","Fail")</f>
        <v>Fail</v>
      </c>
      <c r="J8" s="219" t="s">
        <v>1129</v>
      </c>
      <c r="K8" s="220">
        <f>IF(I8="TBD",1,IF(I8="Fail",1,IF(I8="",1,0)))</f>
        <v>1</v>
      </c>
    </row>
    <row r="9" spans="1:12" ht="11.25" x14ac:dyDescent="0.25">
      <c r="B9" s="9" t="s">
        <v>274</v>
      </c>
      <c r="C9" s="10"/>
      <c r="D9" s="9"/>
      <c r="E9" s="9"/>
      <c r="F9" s="9"/>
      <c r="G9" s="9"/>
      <c r="H9" s="9"/>
      <c r="I9" s="131"/>
      <c r="J9" s="90"/>
      <c r="K9" s="90"/>
    </row>
    <row r="10" spans="1:12" ht="11.25" x14ac:dyDescent="0.25">
      <c r="B10" s="9" t="s">
        <v>232</v>
      </c>
      <c r="C10" s="10"/>
      <c r="D10" s="9"/>
      <c r="E10" s="9"/>
      <c r="F10" s="9"/>
      <c r="G10" s="9"/>
      <c r="H10" s="9"/>
      <c r="I10" s="131"/>
      <c r="J10" s="90"/>
      <c r="K10" s="90"/>
    </row>
    <row r="11" spans="1:12" s="7" customFormat="1" ht="101.25" x14ac:dyDescent="0.25">
      <c r="B11" s="11" t="s">
        <v>504</v>
      </c>
      <c r="C11" s="13" t="s">
        <v>241</v>
      </c>
      <c r="D11" s="12" t="s">
        <v>239</v>
      </c>
      <c r="E11" s="8" t="s">
        <v>8</v>
      </c>
      <c r="F11" s="13" t="s">
        <v>660</v>
      </c>
      <c r="G11" s="145" t="s">
        <v>995</v>
      </c>
      <c r="H11" s="136" t="s">
        <v>997</v>
      </c>
      <c r="I11" s="218" t="str">
        <f>IF('eSignature (00)'!K43=0,"Pass","Fail")</f>
        <v>Fail</v>
      </c>
      <c r="J11" s="219" t="s">
        <v>1129</v>
      </c>
      <c r="K11" s="220">
        <f>IF(I11="TBD",1,IF(I11="Fail",1,IF(I11="",1,0)))</f>
        <v>1</v>
      </c>
    </row>
    <row r="12" spans="1:12" ht="11.25" x14ac:dyDescent="0.25">
      <c r="B12" s="9" t="s">
        <v>233</v>
      </c>
      <c r="C12" s="10"/>
      <c r="D12" s="9"/>
      <c r="E12" s="9"/>
      <c r="F12" s="9"/>
      <c r="G12" s="9"/>
      <c r="H12" s="9"/>
      <c r="I12" s="131"/>
      <c r="J12" s="90"/>
      <c r="K12" s="90"/>
    </row>
    <row r="13" spans="1:12" x14ac:dyDescent="0.25">
      <c r="K13" s="212">
        <f>SUM(K8:K12)</f>
        <v>2</v>
      </c>
      <c r="L13" s="213"/>
    </row>
    <row r="14" spans="1:12" x14ac:dyDescent="0.25">
      <c r="K14" s="213">
        <v>2</v>
      </c>
      <c r="L14" s="213"/>
    </row>
  </sheetData>
  <mergeCells count="1">
    <mergeCell ref="D5:E5"/>
  </mergeCells>
  <pageMargins left="0.25" right="0.25" top="0.75" bottom="0.75" header="0.3" footer="0.3"/>
  <pageSetup paperSize="8"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4"/>
  <sheetViews>
    <sheetView topLeftCell="G37" zoomScaleNormal="100" workbookViewId="0">
      <selection activeCell="C48" sqref="C48"/>
    </sheetView>
  </sheetViews>
  <sheetFormatPr defaultRowHeight="15" x14ac:dyDescent="0.25"/>
  <cols>
    <col min="1" max="1" width="9.140625" style="1"/>
    <col min="2" max="2" width="19.7109375" style="1" customWidth="1"/>
    <col min="3" max="3" width="60.7109375" style="2" customWidth="1"/>
    <col min="4" max="4" width="20.28515625" style="1" customWidth="1"/>
    <col min="5" max="5" width="17.140625" style="1" customWidth="1"/>
    <col min="6" max="6" width="42.42578125" style="1" customWidth="1"/>
    <col min="7" max="7" width="30.7109375" style="1" customWidth="1"/>
    <col min="8" max="8" width="67.28515625" style="1" customWidth="1"/>
    <col min="9" max="9" width="18.42578125" style="86" bestFit="1" customWidth="1"/>
    <col min="10" max="10" width="57.140625" style="86" customWidth="1"/>
    <col min="11" max="11" width="13.7109375" style="213" hidden="1" customWidth="1"/>
    <col min="12" max="12" width="19" bestFit="1" customWidth="1"/>
  </cols>
  <sheetData>
    <row r="1" spans="1:12" x14ac:dyDescent="0.25">
      <c r="B1" s="15" t="s">
        <v>599</v>
      </c>
      <c r="C1" s="16" t="s">
        <v>848</v>
      </c>
      <c r="I1" s="148" t="s">
        <v>1074</v>
      </c>
      <c r="J1" s="103" t="str">
        <f>IF('Test Summary Report'!C7="","",'Test Summary Report'!C7)</f>
        <v/>
      </c>
      <c r="K1" s="215"/>
    </row>
    <row r="2" spans="1:12" x14ac:dyDescent="0.25">
      <c r="B2" s="15" t="s">
        <v>600</v>
      </c>
      <c r="C2" s="59" t="s">
        <v>847</v>
      </c>
      <c r="I2" s="148" t="s">
        <v>1075</v>
      </c>
      <c r="J2" s="103" t="str">
        <f>IF('Test Summary Report'!C8="","",'Test Summary Report'!C8)</f>
        <v/>
      </c>
      <c r="K2" s="215"/>
    </row>
    <row r="3" spans="1:12" x14ac:dyDescent="0.25">
      <c r="B3" s="15" t="s">
        <v>0</v>
      </c>
      <c r="C3" s="59" t="s">
        <v>606</v>
      </c>
      <c r="I3" s="148" t="s">
        <v>1077</v>
      </c>
      <c r="J3" s="103" t="str">
        <f>IF('Test Summary Report'!C6="","",'Test Summary Report'!C6)</f>
        <v/>
      </c>
      <c r="K3" s="215"/>
    </row>
    <row r="4" spans="1:12" ht="22.5" x14ac:dyDescent="0.25">
      <c r="B4" s="15" t="s">
        <v>1</v>
      </c>
      <c r="C4" s="59" t="s">
        <v>1062</v>
      </c>
      <c r="I4" s="192" t="s">
        <v>1078</v>
      </c>
      <c r="J4" s="103" t="str">
        <f>IF('Test Summary Report'!C12="","",'Test Summary Report'!C12)</f>
        <v/>
      </c>
      <c r="K4" s="215"/>
    </row>
    <row r="5" spans="1:12" ht="45" x14ac:dyDescent="0.25">
      <c r="B5" s="15" t="s">
        <v>2</v>
      </c>
      <c r="C5" s="49" t="s">
        <v>1072</v>
      </c>
      <c r="D5" s="242"/>
      <c r="E5" s="242"/>
      <c r="I5" s="197" t="s">
        <v>1076</v>
      </c>
      <c r="J5" s="103" t="str">
        <f>IF('Test Summary Report'!C11="","",'Test Summary Report'!C11)</f>
        <v/>
      </c>
      <c r="K5" s="215"/>
    </row>
    <row r="6" spans="1:12" x14ac:dyDescent="0.25">
      <c r="A6" s="4"/>
      <c r="B6" s="5" t="s">
        <v>3</v>
      </c>
      <c r="C6" s="52" t="s">
        <v>1050</v>
      </c>
      <c r="D6" s="73" t="s">
        <v>1052</v>
      </c>
      <c r="E6" s="74" t="s">
        <v>4</v>
      </c>
      <c r="F6" s="6" t="s">
        <v>5</v>
      </c>
      <c r="G6" s="6" t="s">
        <v>6</v>
      </c>
      <c r="H6" s="6" t="s">
        <v>7</v>
      </c>
      <c r="I6" s="130" t="s">
        <v>1049</v>
      </c>
      <c r="J6" s="130" t="s">
        <v>924</v>
      </c>
      <c r="K6" s="222" t="s">
        <v>1119</v>
      </c>
    </row>
    <row r="7" spans="1:12" x14ac:dyDescent="0.25">
      <c r="B7" s="9" t="s">
        <v>661</v>
      </c>
      <c r="C7" s="10"/>
      <c r="D7" s="9"/>
      <c r="E7" s="9"/>
      <c r="F7" s="9"/>
      <c r="G7" s="9"/>
      <c r="H7" s="9"/>
      <c r="I7" s="131"/>
      <c r="J7" s="90"/>
      <c r="K7" s="221"/>
    </row>
    <row r="8" spans="1:12" s="7" customFormat="1" ht="108" customHeight="1" x14ac:dyDescent="0.25">
      <c r="B8" s="11" t="s">
        <v>417</v>
      </c>
      <c r="C8" s="13" t="s">
        <v>66</v>
      </c>
      <c r="D8" s="12" t="s">
        <v>56</v>
      </c>
      <c r="E8" s="8" t="s">
        <v>8</v>
      </c>
      <c r="F8" s="13" t="s">
        <v>839</v>
      </c>
      <c r="G8" s="8" t="s">
        <v>418</v>
      </c>
      <c r="H8" s="13" t="s">
        <v>859</v>
      </c>
      <c r="I8" s="218" t="str">
        <f>IF(K9=0,IF(K10=0,IF(K11=0,IF(K12=0,IF(K13=0,IF(K14=0,IF(K15=0,IF(K16=0,IF(K17=0,IF(K18=0,IF(K19=0,IF(K20=0,IF(K21=0,IF(K22=0,IF(K23=0,IF(K24=0,IF(K25=0,IF(K26=0,IF(K27=0,IF(K28=0,IF(K29=0,IF(K30=0,IF(K31=0,IF(K32=0,"Pass","Fail"),"Fail"),"Fail"),"Fail"),"Fail"),"Fail"),"Fail"),"Fail"),"Fail"),"Fail"),"Fail"),"Fail"),"Fail"),"Fail"),"Fail"),"Fail"),"Fail"),"Fail"),"Fail"),"Fail"),"Fail"),"Fail"),"Fail"),"Fail")</f>
        <v>Fail</v>
      </c>
      <c r="J8" s="219" t="s">
        <v>1132</v>
      </c>
      <c r="K8" s="220">
        <f t="shared" ref="K8:K33" si="0">IF(I8="TBD",1,IF(I8="Fail",1,IF(I8="",1,0)))</f>
        <v>1</v>
      </c>
    </row>
    <row r="9" spans="1:12" s="7" customFormat="1" ht="56.25" x14ac:dyDescent="0.25">
      <c r="B9" s="45" t="s">
        <v>419</v>
      </c>
      <c r="C9" s="36" t="s">
        <v>420</v>
      </c>
      <c r="D9" s="46" t="s">
        <v>421</v>
      </c>
      <c r="E9" s="36" t="s">
        <v>8</v>
      </c>
      <c r="F9" s="36" t="s">
        <v>422</v>
      </c>
      <c r="G9" s="8" t="s">
        <v>423</v>
      </c>
      <c r="H9" s="145" t="s">
        <v>1158</v>
      </c>
      <c r="I9" s="183"/>
      <c r="J9" s="216"/>
      <c r="K9" s="214">
        <f t="shared" si="0"/>
        <v>1</v>
      </c>
      <c r="L9" s="215"/>
    </row>
    <row r="10" spans="1:12" ht="33.75" x14ac:dyDescent="0.25">
      <c r="A10" s="7"/>
      <c r="B10" s="45" t="s">
        <v>424</v>
      </c>
      <c r="C10" s="36" t="s">
        <v>425</v>
      </c>
      <c r="D10" s="46" t="s">
        <v>426</v>
      </c>
      <c r="E10" s="36" t="s">
        <v>8</v>
      </c>
      <c r="F10" s="36" t="s">
        <v>427</v>
      </c>
      <c r="G10" s="8" t="s">
        <v>423</v>
      </c>
      <c r="H10" s="145" t="s">
        <v>1007</v>
      </c>
      <c r="I10" s="183"/>
      <c r="J10" s="216"/>
      <c r="K10" s="214">
        <f t="shared" si="0"/>
        <v>1</v>
      </c>
      <c r="L10" s="227"/>
    </row>
    <row r="11" spans="1:12" s="43" customFormat="1" ht="45" x14ac:dyDescent="0.25">
      <c r="A11" s="7"/>
      <c r="B11" s="45" t="s">
        <v>428</v>
      </c>
      <c r="C11" s="36" t="s">
        <v>429</v>
      </c>
      <c r="D11" s="46" t="s">
        <v>430</v>
      </c>
      <c r="E11" s="36" t="s">
        <v>8</v>
      </c>
      <c r="F11" s="36" t="s">
        <v>611</v>
      </c>
      <c r="G11" s="8" t="s">
        <v>423</v>
      </c>
      <c r="H11" s="145" t="s">
        <v>982</v>
      </c>
      <c r="I11" s="183"/>
      <c r="J11" s="216"/>
      <c r="K11" s="214">
        <f t="shared" si="0"/>
        <v>1</v>
      </c>
      <c r="L11" s="208"/>
    </row>
    <row r="12" spans="1:12" ht="45" x14ac:dyDescent="0.25">
      <c r="A12" s="7"/>
      <c r="B12" s="45" t="s">
        <v>431</v>
      </c>
      <c r="C12" s="36" t="s">
        <v>432</v>
      </c>
      <c r="D12" s="46" t="s">
        <v>433</v>
      </c>
      <c r="E12" s="36" t="s">
        <v>8</v>
      </c>
      <c r="F12" s="36" t="s">
        <v>434</v>
      </c>
      <c r="G12" s="8" t="s">
        <v>423</v>
      </c>
      <c r="H12" s="145" t="s">
        <v>1159</v>
      </c>
      <c r="I12" s="183"/>
      <c r="J12" s="216"/>
      <c r="K12" s="214">
        <f t="shared" si="0"/>
        <v>1</v>
      </c>
      <c r="L12" s="227"/>
    </row>
    <row r="13" spans="1:12" s="7" customFormat="1" ht="45" x14ac:dyDescent="0.25">
      <c r="B13" s="45" t="s">
        <v>435</v>
      </c>
      <c r="C13" s="36" t="s">
        <v>436</v>
      </c>
      <c r="D13" s="46" t="s">
        <v>437</v>
      </c>
      <c r="E13" s="36" t="s">
        <v>8</v>
      </c>
      <c r="F13" s="36" t="s">
        <v>438</v>
      </c>
      <c r="G13" s="8" t="s">
        <v>423</v>
      </c>
      <c r="H13" s="145" t="s">
        <v>983</v>
      </c>
      <c r="I13" s="183"/>
      <c r="J13" s="216"/>
      <c r="K13" s="214">
        <f t="shared" si="0"/>
        <v>1</v>
      </c>
      <c r="L13" s="215"/>
    </row>
    <row r="14" spans="1:12" s="7" customFormat="1" ht="56.25" x14ac:dyDescent="0.25">
      <c r="B14" s="45" t="s">
        <v>439</v>
      </c>
      <c r="C14" s="36" t="s">
        <v>440</v>
      </c>
      <c r="D14" s="46" t="s">
        <v>441</v>
      </c>
      <c r="E14" s="36" t="s">
        <v>8</v>
      </c>
      <c r="F14" s="36" t="s">
        <v>612</v>
      </c>
      <c r="G14" s="8" t="s">
        <v>423</v>
      </c>
      <c r="H14" s="145" t="s">
        <v>1097</v>
      </c>
      <c r="I14" s="183"/>
      <c r="J14" s="216"/>
      <c r="K14" s="214">
        <f t="shared" si="0"/>
        <v>1</v>
      </c>
      <c r="L14" s="215"/>
    </row>
    <row r="15" spans="1:12" s="7" customFormat="1" ht="56.25" x14ac:dyDescent="0.25">
      <c r="B15" s="45" t="s">
        <v>442</v>
      </c>
      <c r="C15" s="36" t="s">
        <v>443</v>
      </c>
      <c r="D15" s="47" t="s">
        <v>441</v>
      </c>
      <c r="E15" s="36" t="s">
        <v>8</v>
      </c>
      <c r="F15" s="36" t="s">
        <v>993</v>
      </c>
      <c r="G15" s="8" t="s">
        <v>423</v>
      </c>
      <c r="H15" s="145" t="s">
        <v>992</v>
      </c>
      <c r="I15" s="183"/>
      <c r="J15" s="216"/>
      <c r="K15" s="214">
        <f t="shared" si="0"/>
        <v>1</v>
      </c>
      <c r="L15" s="215"/>
    </row>
    <row r="16" spans="1:12" s="7" customFormat="1" ht="67.5" x14ac:dyDescent="0.25">
      <c r="B16" s="45" t="s">
        <v>444</v>
      </c>
      <c r="C16" s="36" t="s">
        <v>445</v>
      </c>
      <c r="D16" s="47" t="s">
        <v>446</v>
      </c>
      <c r="E16" s="36" t="s">
        <v>8</v>
      </c>
      <c r="F16" s="36" t="s">
        <v>613</v>
      </c>
      <c r="G16" s="8" t="s">
        <v>423</v>
      </c>
      <c r="H16" s="145" t="s">
        <v>968</v>
      </c>
      <c r="I16" s="183"/>
      <c r="J16" s="216"/>
      <c r="K16" s="214">
        <f t="shared" si="0"/>
        <v>1</v>
      </c>
      <c r="L16" s="215"/>
    </row>
    <row r="17" spans="1:12" s="7" customFormat="1" ht="45" x14ac:dyDescent="0.25">
      <c r="B17" s="45" t="s">
        <v>1163</v>
      </c>
      <c r="C17" s="36" t="s">
        <v>445</v>
      </c>
      <c r="D17" s="46" t="s">
        <v>446</v>
      </c>
      <c r="E17" s="36" t="s">
        <v>8</v>
      </c>
      <c r="F17" s="36" t="s">
        <v>614</v>
      </c>
      <c r="G17" s="8" t="s">
        <v>423</v>
      </c>
      <c r="H17" s="145" t="s">
        <v>1098</v>
      </c>
      <c r="I17" s="183"/>
      <c r="J17" s="216"/>
      <c r="K17" s="214">
        <f t="shared" si="0"/>
        <v>1</v>
      </c>
      <c r="L17" s="215"/>
    </row>
    <row r="18" spans="1:12" s="7" customFormat="1" ht="33.75" x14ac:dyDescent="0.25">
      <c r="B18" s="45" t="s">
        <v>447</v>
      </c>
      <c r="C18" s="36" t="s">
        <v>448</v>
      </c>
      <c r="D18" s="46" t="s">
        <v>449</v>
      </c>
      <c r="E18" s="36" t="s">
        <v>8</v>
      </c>
      <c r="F18" s="36" t="s">
        <v>450</v>
      </c>
      <c r="G18" s="8" t="s">
        <v>423</v>
      </c>
      <c r="H18" s="145" t="s">
        <v>969</v>
      </c>
      <c r="I18" s="183"/>
      <c r="J18" s="216"/>
      <c r="K18" s="214">
        <f t="shared" si="0"/>
        <v>1</v>
      </c>
      <c r="L18" s="215"/>
    </row>
    <row r="19" spans="1:12" ht="33.75" x14ac:dyDescent="0.25">
      <c r="A19" s="7"/>
      <c r="B19" s="45" t="s">
        <v>451</v>
      </c>
      <c r="C19" s="36" t="s">
        <v>452</v>
      </c>
      <c r="D19" s="46" t="s">
        <v>453</v>
      </c>
      <c r="E19" s="36" t="s">
        <v>8</v>
      </c>
      <c r="F19" s="36" t="s">
        <v>615</v>
      </c>
      <c r="G19" s="8" t="s">
        <v>423</v>
      </c>
      <c r="H19" s="145" t="s">
        <v>970</v>
      </c>
      <c r="I19" s="183"/>
      <c r="J19" s="216"/>
      <c r="K19" s="214">
        <f t="shared" si="0"/>
        <v>1</v>
      </c>
      <c r="L19" s="227"/>
    </row>
    <row r="20" spans="1:12" ht="45" x14ac:dyDescent="0.25">
      <c r="A20" s="7"/>
      <c r="B20" s="45" t="s">
        <v>454</v>
      </c>
      <c r="C20" s="36" t="s">
        <v>455</v>
      </c>
      <c r="D20" s="46" t="s">
        <v>456</v>
      </c>
      <c r="E20" s="36" t="s">
        <v>8</v>
      </c>
      <c r="F20" s="36" t="s">
        <v>457</v>
      </c>
      <c r="G20" s="8" t="s">
        <v>423</v>
      </c>
      <c r="H20" s="136" t="s">
        <v>971</v>
      </c>
      <c r="I20" s="183"/>
      <c r="J20" s="216"/>
      <c r="K20" s="214">
        <f t="shared" si="0"/>
        <v>1</v>
      </c>
      <c r="L20" s="227"/>
    </row>
    <row r="21" spans="1:12" ht="45" x14ac:dyDescent="0.25">
      <c r="A21" s="7"/>
      <c r="B21" s="45" t="s">
        <v>459</v>
      </c>
      <c r="C21" s="36" t="s">
        <v>455</v>
      </c>
      <c r="D21" s="46" t="s">
        <v>456</v>
      </c>
      <c r="E21" s="36" t="s">
        <v>8</v>
      </c>
      <c r="F21" s="36" t="s">
        <v>460</v>
      </c>
      <c r="G21" s="8" t="s">
        <v>423</v>
      </c>
      <c r="H21" s="136" t="s">
        <v>1028</v>
      </c>
      <c r="I21" s="183"/>
      <c r="J21" s="216"/>
      <c r="K21" s="214">
        <f t="shared" si="0"/>
        <v>1</v>
      </c>
      <c r="L21" s="227"/>
    </row>
    <row r="22" spans="1:12" ht="33.75" x14ac:dyDescent="0.25">
      <c r="A22" s="7"/>
      <c r="B22" s="45" t="s">
        <v>461</v>
      </c>
      <c r="C22" s="36" t="s">
        <v>462</v>
      </c>
      <c r="D22" s="46" t="s">
        <v>463</v>
      </c>
      <c r="E22" s="36" t="s">
        <v>8</v>
      </c>
      <c r="F22" s="36" t="s">
        <v>616</v>
      </c>
      <c r="G22" s="8" t="s">
        <v>423</v>
      </c>
      <c r="H22" s="145" t="s">
        <v>991</v>
      </c>
      <c r="I22" s="183"/>
      <c r="J22" s="216"/>
      <c r="K22" s="214">
        <f t="shared" si="0"/>
        <v>1</v>
      </c>
      <c r="L22" s="227"/>
    </row>
    <row r="23" spans="1:12" ht="33.75" x14ac:dyDescent="0.25">
      <c r="A23" s="7"/>
      <c r="B23" s="45" t="s">
        <v>464</v>
      </c>
      <c r="C23" s="36" t="s">
        <v>465</v>
      </c>
      <c r="D23" s="46" t="s">
        <v>466</v>
      </c>
      <c r="E23" s="36" t="s">
        <v>8</v>
      </c>
      <c r="F23" s="36" t="s">
        <v>467</v>
      </c>
      <c r="G23" s="8" t="s">
        <v>423</v>
      </c>
      <c r="H23" s="145" t="s">
        <v>979</v>
      </c>
      <c r="I23" s="183"/>
      <c r="J23" s="216"/>
      <c r="K23" s="214">
        <f t="shared" si="0"/>
        <v>1</v>
      </c>
      <c r="L23" s="227"/>
    </row>
    <row r="24" spans="1:12" ht="45" x14ac:dyDescent="0.25">
      <c r="A24" s="7"/>
      <c r="B24" s="45" t="s">
        <v>468</v>
      </c>
      <c r="C24" s="36" t="s">
        <v>469</v>
      </c>
      <c r="D24" s="46" t="s">
        <v>470</v>
      </c>
      <c r="E24" s="36" t="s">
        <v>8</v>
      </c>
      <c r="F24" s="36" t="s">
        <v>617</v>
      </c>
      <c r="G24" s="8" t="s">
        <v>423</v>
      </c>
      <c r="H24" s="145" t="s">
        <v>1099</v>
      </c>
      <c r="I24" s="183"/>
      <c r="J24" s="216"/>
      <c r="K24" s="214">
        <f t="shared" si="0"/>
        <v>1</v>
      </c>
      <c r="L24" s="227"/>
    </row>
    <row r="25" spans="1:12" ht="56.25" x14ac:dyDescent="0.25">
      <c r="A25" s="7"/>
      <c r="B25" s="45" t="s">
        <v>471</v>
      </c>
      <c r="C25" s="36" t="s">
        <v>469</v>
      </c>
      <c r="D25" s="46" t="s">
        <v>470</v>
      </c>
      <c r="E25" s="36" t="s">
        <v>8</v>
      </c>
      <c r="F25" s="36" t="s">
        <v>618</v>
      </c>
      <c r="G25" s="8" t="s">
        <v>423</v>
      </c>
      <c r="H25" s="145" t="s">
        <v>978</v>
      </c>
      <c r="I25" s="183"/>
      <c r="J25" s="216"/>
      <c r="K25" s="214">
        <f t="shared" si="0"/>
        <v>1</v>
      </c>
      <c r="L25" s="227"/>
    </row>
    <row r="26" spans="1:12" ht="45" x14ac:dyDescent="0.25">
      <c r="A26" s="7"/>
      <c r="B26" s="45" t="s">
        <v>472</v>
      </c>
      <c r="C26" s="36" t="s">
        <v>473</v>
      </c>
      <c r="D26" s="46" t="s">
        <v>474</v>
      </c>
      <c r="E26" s="36" t="s">
        <v>8</v>
      </c>
      <c r="F26" s="36" t="s">
        <v>475</v>
      </c>
      <c r="G26" s="8" t="s">
        <v>423</v>
      </c>
      <c r="H26" s="145" t="s">
        <v>1160</v>
      </c>
      <c r="I26" s="183"/>
      <c r="J26" s="216"/>
      <c r="K26" s="214">
        <f t="shared" si="0"/>
        <v>1</v>
      </c>
      <c r="L26" s="227"/>
    </row>
    <row r="27" spans="1:12" ht="56.25" x14ac:dyDescent="0.25">
      <c r="A27" s="7"/>
      <c r="B27" s="45" t="s">
        <v>476</v>
      </c>
      <c r="C27" s="36" t="s">
        <v>473</v>
      </c>
      <c r="D27" s="46" t="s">
        <v>474</v>
      </c>
      <c r="E27" s="36" t="s">
        <v>8</v>
      </c>
      <c r="F27" s="36" t="s">
        <v>619</v>
      </c>
      <c r="G27" s="8" t="s">
        <v>423</v>
      </c>
      <c r="H27" s="145" t="s">
        <v>980</v>
      </c>
      <c r="I27" s="183"/>
      <c r="J27" s="216"/>
      <c r="K27" s="214">
        <f t="shared" si="0"/>
        <v>1</v>
      </c>
      <c r="L27" s="227"/>
    </row>
    <row r="28" spans="1:12" ht="33.75" x14ac:dyDescent="0.25">
      <c r="A28" s="7"/>
      <c r="B28" s="45" t="s">
        <v>477</v>
      </c>
      <c r="C28" s="36" t="s">
        <v>478</v>
      </c>
      <c r="D28" s="46" t="s">
        <v>479</v>
      </c>
      <c r="E28" s="36" t="s">
        <v>8</v>
      </c>
      <c r="F28" s="36" t="s">
        <v>620</v>
      </c>
      <c r="G28" s="8" t="s">
        <v>423</v>
      </c>
      <c r="H28" s="145" t="s">
        <v>1146</v>
      </c>
      <c r="I28" s="183"/>
      <c r="J28" s="216"/>
      <c r="K28" s="214">
        <f t="shared" si="0"/>
        <v>1</v>
      </c>
      <c r="L28" s="227"/>
    </row>
    <row r="29" spans="1:12" ht="33.75" x14ac:dyDescent="0.25">
      <c r="A29" s="7"/>
      <c r="B29" s="45" t="s">
        <v>480</v>
      </c>
      <c r="C29" s="36" t="s">
        <v>481</v>
      </c>
      <c r="D29" s="46" t="s">
        <v>482</v>
      </c>
      <c r="E29" s="36" t="s">
        <v>8</v>
      </c>
      <c r="F29" s="36" t="s">
        <v>483</v>
      </c>
      <c r="G29" s="8" t="s">
        <v>423</v>
      </c>
      <c r="H29" s="145" t="s">
        <v>1147</v>
      </c>
      <c r="I29" s="183"/>
      <c r="J29" s="216"/>
      <c r="K29" s="214">
        <f t="shared" si="0"/>
        <v>1</v>
      </c>
      <c r="L29" s="227"/>
    </row>
    <row r="30" spans="1:12" ht="33.75" x14ac:dyDescent="0.25">
      <c r="A30" s="7"/>
      <c r="B30" s="45" t="s">
        <v>484</v>
      </c>
      <c r="C30" s="36" t="s">
        <v>485</v>
      </c>
      <c r="D30" s="46" t="s">
        <v>486</v>
      </c>
      <c r="E30" s="36" t="s">
        <v>8</v>
      </c>
      <c r="F30" s="36" t="s">
        <v>487</v>
      </c>
      <c r="G30" s="8" t="s">
        <v>423</v>
      </c>
      <c r="H30" s="145" t="s">
        <v>1148</v>
      </c>
      <c r="I30" s="183"/>
      <c r="J30" s="216"/>
      <c r="K30" s="214">
        <f t="shared" si="0"/>
        <v>1</v>
      </c>
      <c r="L30" s="227"/>
    </row>
    <row r="31" spans="1:12" ht="33.75" x14ac:dyDescent="0.25">
      <c r="A31" s="7"/>
      <c r="B31" s="45" t="s">
        <v>488</v>
      </c>
      <c r="C31" s="36" t="s">
        <v>485</v>
      </c>
      <c r="D31" s="46" t="s">
        <v>486</v>
      </c>
      <c r="E31" s="36" t="s">
        <v>8</v>
      </c>
      <c r="F31" s="36" t="s">
        <v>994</v>
      </c>
      <c r="G31" s="8" t="s">
        <v>423</v>
      </c>
      <c r="H31" s="145" t="s">
        <v>1149</v>
      </c>
      <c r="I31" s="183"/>
      <c r="J31" s="216"/>
      <c r="K31" s="214">
        <f t="shared" si="0"/>
        <v>1</v>
      </c>
      <c r="L31" s="227"/>
    </row>
    <row r="32" spans="1:12" ht="33.75" x14ac:dyDescent="0.25">
      <c r="A32" s="7"/>
      <c r="B32" s="45" t="s">
        <v>489</v>
      </c>
      <c r="C32" s="36" t="s">
        <v>490</v>
      </c>
      <c r="D32" s="46" t="s">
        <v>491</v>
      </c>
      <c r="E32" s="36" t="s">
        <v>8</v>
      </c>
      <c r="F32" s="36" t="s">
        <v>621</v>
      </c>
      <c r="G32" s="8" t="s">
        <v>423</v>
      </c>
      <c r="H32" s="145" t="s">
        <v>981</v>
      </c>
      <c r="I32" s="183"/>
      <c r="J32" s="216"/>
      <c r="K32" s="214">
        <f t="shared" si="0"/>
        <v>1</v>
      </c>
      <c r="L32" s="227"/>
    </row>
    <row r="33" spans="1:12" ht="33.75" x14ac:dyDescent="0.25">
      <c r="A33" s="7"/>
      <c r="B33" s="11" t="s">
        <v>492</v>
      </c>
      <c r="C33" s="13" t="s">
        <v>67</v>
      </c>
      <c r="D33" s="12" t="s">
        <v>57</v>
      </c>
      <c r="E33" s="8" t="s">
        <v>8</v>
      </c>
      <c r="F33" s="13" t="s">
        <v>873</v>
      </c>
      <c r="G33" s="60" t="s">
        <v>423</v>
      </c>
      <c r="H33" s="8" t="s">
        <v>864</v>
      </c>
      <c r="I33" s="183"/>
      <c r="J33" s="216"/>
      <c r="K33" s="214">
        <f t="shared" si="0"/>
        <v>1</v>
      </c>
      <c r="L33" s="227"/>
    </row>
    <row r="34" spans="1:12" x14ac:dyDescent="0.25">
      <c r="B34" s="9" t="s">
        <v>662</v>
      </c>
      <c r="C34" s="10"/>
      <c r="D34" s="9"/>
      <c r="E34" s="9"/>
      <c r="F34" s="9"/>
      <c r="G34" s="9"/>
      <c r="H34" s="9"/>
      <c r="I34" s="131"/>
      <c r="J34" s="90"/>
      <c r="K34" s="90"/>
      <c r="L34" s="227"/>
    </row>
    <row r="35" spans="1:12" x14ac:dyDescent="0.25">
      <c r="B35" s="9" t="s">
        <v>263</v>
      </c>
      <c r="C35" s="10"/>
      <c r="D35" s="9"/>
      <c r="E35" s="9"/>
      <c r="F35" s="9"/>
      <c r="G35" s="9"/>
      <c r="H35" s="9"/>
      <c r="I35" s="131"/>
      <c r="J35" s="90"/>
      <c r="K35" s="90"/>
      <c r="L35" s="227"/>
    </row>
    <row r="36" spans="1:12" ht="60.75" customHeight="1" x14ac:dyDescent="0.25">
      <c r="A36" s="7"/>
      <c r="B36" s="11" t="s">
        <v>493</v>
      </c>
      <c r="C36" s="13" t="s">
        <v>68</v>
      </c>
      <c r="D36" s="12" t="s">
        <v>58</v>
      </c>
      <c r="E36" s="8" t="s">
        <v>8</v>
      </c>
      <c r="F36" s="13" t="s">
        <v>860</v>
      </c>
      <c r="G36" s="60" t="s">
        <v>418</v>
      </c>
      <c r="H36" s="71" t="s">
        <v>835</v>
      </c>
      <c r="I36" s="183"/>
      <c r="J36" s="182"/>
      <c r="K36" s="214">
        <f t="shared" ref="K36:K41" si="1">IF(I36="TBD",1,IF(I36="Fail",1,IF(I36="",1,0)))</f>
        <v>1</v>
      </c>
      <c r="L36" s="227"/>
    </row>
    <row r="37" spans="1:12" ht="78.75" x14ac:dyDescent="0.25">
      <c r="A37" s="7"/>
      <c r="B37" s="11" t="s">
        <v>494</v>
      </c>
      <c r="C37" s="13" t="s">
        <v>69</v>
      </c>
      <c r="D37" s="12" t="s">
        <v>59</v>
      </c>
      <c r="E37" s="8" t="s">
        <v>8</v>
      </c>
      <c r="F37" s="13" t="s">
        <v>861</v>
      </c>
      <c r="G37" s="60" t="s">
        <v>418</v>
      </c>
      <c r="H37" s="145" t="s">
        <v>1150</v>
      </c>
      <c r="I37" s="183"/>
      <c r="J37" s="182"/>
      <c r="K37" s="214">
        <f t="shared" si="1"/>
        <v>1</v>
      </c>
    </row>
    <row r="38" spans="1:12" ht="90.75" customHeight="1" x14ac:dyDescent="0.25">
      <c r="A38" s="7"/>
      <c r="B38" s="11" t="s">
        <v>495</v>
      </c>
      <c r="C38" s="13" t="s">
        <v>70</v>
      </c>
      <c r="D38" s="12" t="s">
        <v>60</v>
      </c>
      <c r="E38" s="8" t="s">
        <v>8</v>
      </c>
      <c r="F38" s="13" t="s">
        <v>862</v>
      </c>
      <c r="G38" s="60" t="s">
        <v>418</v>
      </c>
      <c r="H38" s="145" t="s">
        <v>1151</v>
      </c>
      <c r="I38" s="183"/>
      <c r="J38" s="182"/>
      <c r="K38" s="214">
        <f t="shared" si="1"/>
        <v>1</v>
      </c>
    </row>
    <row r="39" spans="1:12" ht="56.25" x14ac:dyDescent="0.25">
      <c r="A39" s="7"/>
      <c r="B39" s="11" t="s">
        <v>496</v>
      </c>
      <c r="C39" s="13" t="s">
        <v>71</v>
      </c>
      <c r="D39" s="12" t="s">
        <v>61</v>
      </c>
      <c r="E39" s="8" t="s">
        <v>8</v>
      </c>
      <c r="F39" s="13" t="s">
        <v>665</v>
      </c>
      <c r="G39" s="60" t="s">
        <v>418</v>
      </c>
      <c r="H39" s="145" t="s">
        <v>1152</v>
      </c>
      <c r="I39" s="183"/>
      <c r="J39" s="182"/>
      <c r="K39" s="214">
        <f t="shared" si="1"/>
        <v>1</v>
      </c>
    </row>
    <row r="40" spans="1:12" ht="56.25" x14ac:dyDescent="0.25">
      <c r="A40" s="7"/>
      <c r="B40" s="11" t="s">
        <v>497</v>
      </c>
      <c r="C40" s="13" t="s">
        <v>72</v>
      </c>
      <c r="D40" s="12" t="s">
        <v>62</v>
      </c>
      <c r="E40" s="8" t="s">
        <v>8</v>
      </c>
      <c r="F40" s="13" t="s">
        <v>863</v>
      </c>
      <c r="G40" s="60" t="s">
        <v>418</v>
      </c>
      <c r="H40" s="145" t="s">
        <v>1153</v>
      </c>
      <c r="I40" s="183"/>
      <c r="J40" s="182"/>
      <c r="K40" s="214">
        <f t="shared" si="1"/>
        <v>1</v>
      </c>
    </row>
    <row r="41" spans="1:12" ht="45" x14ac:dyDescent="0.25">
      <c r="A41" s="7"/>
      <c r="B41" s="11" t="s">
        <v>498</v>
      </c>
      <c r="C41" s="13" t="s">
        <v>73</v>
      </c>
      <c r="D41" s="12" t="s">
        <v>63</v>
      </c>
      <c r="E41" s="8" t="s">
        <v>8</v>
      </c>
      <c r="F41" s="13" t="s">
        <v>664</v>
      </c>
      <c r="G41" s="60" t="s">
        <v>418</v>
      </c>
      <c r="H41" s="8" t="s">
        <v>663</v>
      </c>
      <c r="I41" s="183"/>
      <c r="J41" s="182"/>
      <c r="K41" s="214">
        <f t="shared" si="1"/>
        <v>1</v>
      </c>
    </row>
    <row r="42" spans="1:12" x14ac:dyDescent="0.25">
      <c r="B42" s="9" t="s">
        <v>264</v>
      </c>
      <c r="C42" s="10"/>
      <c r="D42" s="9"/>
      <c r="E42" s="9"/>
      <c r="F42" s="9"/>
      <c r="G42" s="9"/>
      <c r="H42" s="9"/>
      <c r="I42" s="131"/>
      <c r="J42" s="90"/>
      <c r="K42" s="90"/>
    </row>
    <row r="43" spans="1:12" x14ac:dyDescent="0.25">
      <c r="K43" s="204">
        <f>SUM(K8:K42)</f>
        <v>32</v>
      </c>
      <c r="L43" s="213"/>
    </row>
    <row r="44" spans="1:12" x14ac:dyDescent="0.25">
      <c r="K44" s="213">
        <v>32</v>
      </c>
      <c r="L44" s="213"/>
    </row>
  </sheetData>
  <mergeCells count="1">
    <mergeCell ref="D5:E5"/>
  </mergeCells>
  <dataValidations count="1">
    <dataValidation type="list" allowBlank="1" showInputMessage="1" showErrorMessage="1" sqref="I36:I41 I9:I33">
      <formula1>TestResult</formula1>
    </dataValidation>
  </dataValidations>
  <pageMargins left="0.7" right="0.7" top="0.75" bottom="0.75" header="0.3" footer="0.3"/>
  <pageSetup paperSize="8"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2"/>
  <sheetViews>
    <sheetView topLeftCell="A3" zoomScaleNormal="100" workbookViewId="0">
      <selection activeCell="H3" sqref="H3"/>
    </sheetView>
  </sheetViews>
  <sheetFormatPr defaultRowHeight="15" x14ac:dyDescent="0.25"/>
  <cols>
    <col min="1" max="1" width="9.140625" style="1"/>
    <col min="2" max="2" width="19.7109375" style="1" customWidth="1"/>
    <col min="3" max="3" width="60.7109375" style="2" customWidth="1"/>
    <col min="4" max="4" width="20.28515625" style="1" customWidth="1"/>
    <col min="5" max="5" width="17.140625" style="1" customWidth="1"/>
    <col min="6" max="6" width="57" style="1" customWidth="1"/>
    <col min="7" max="7" width="40.140625" style="1" bestFit="1" customWidth="1"/>
    <col min="8" max="8" width="61.28515625" style="1" customWidth="1"/>
    <col min="9" max="9" width="18.42578125" style="86" bestFit="1" customWidth="1"/>
    <col min="10" max="10" width="57.140625" style="86" customWidth="1"/>
    <col min="11" max="11" width="13.7109375" style="213" hidden="1" customWidth="1"/>
  </cols>
  <sheetData>
    <row r="1" spans="1:11" x14ac:dyDescent="0.25">
      <c r="B1" s="15" t="s">
        <v>599</v>
      </c>
      <c r="C1" s="16" t="s">
        <v>849</v>
      </c>
      <c r="I1" s="148" t="s">
        <v>1074</v>
      </c>
      <c r="J1" s="103" t="str">
        <f>IF('Test Summary Report'!C7="","",'Test Summary Report'!C7)</f>
        <v/>
      </c>
      <c r="K1" s="215"/>
    </row>
    <row r="2" spans="1:11" x14ac:dyDescent="0.25">
      <c r="B2" s="15" t="s">
        <v>600</v>
      </c>
      <c r="C2" s="59" t="s">
        <v>856</v>
      </c>
      <c r="I2" s="148" t="s">
        <v>1075</v>
      </c>
      <c r="J2" s="103" t="str">
        <f>IF('Test Summary Report'!C8="","",'Test Summary Report'!C8)</f>
        <v/>
      </c>
      <c r="K2" s="215"/>
    </row>
    <row r="3" spans="1:11" x14ac:dyDescent="0.25">
      <c r="B3" s="15" t="s">
        <v>0</v>
      </c>
      <c r="C3" s="59" t="s">
        <v>605</v>
      </c>
      <c r="I3" s="148" t="s">
        <v>1077</v>
      </c>
      <c r="J3" s="103" t="str">
        <f>IF('Test Summary Report'!C6="","",'Test Summary Report'!C6)</f>
        <v/>
      </c>
      <c r="K3" s="215"/>
    </row>
    <row r="4" spans="1:11" ht="22.5" x14ac:dyDescent="0.25">
      <c r="B4" s="15" t="s">
        <v>1</v>
      </c>
      <c r="C4" s="59" t="s">
        <v>1061</v>
      </c>
      <c r="I4" s="192" t="s">
        <v>1078</v>
      </c>
      <c r="J4" s="103" t="str">
        <f>IF('Test Summary Report'!C12="","",'Test Summary Report'!C12)</f>
        <v/>
      </c>
      <c r="K4" s="215"/>
    </row>
    <row r="5" spans="1:11" ht="45" x14ac:dyDescent="0.25">
      <c r="B5" s="15" t="s">
        <v>2</v>
      </c>
      <c r="C5" s="49" t="s">
        <v>1072</v>
      </c>
      <c r="D5" s="242"/>
      <c r="E5" s="242"/>
      <c r="I5" s="197" t="s">
        <v>1076</v>
      </c>
      <c r="J5" s="103" t="str">
        <f>IF('Test Summary Report'!C11="","",'Test Summary Report'!C11)</f>
        <v/>
      </c>
      <c r="K5" s="215"/>
    </row>
    <row r="6" spans="1:11" x14ac:dyDescent="0.25">
      <c r="A6" s="4"/>
      <c r="B6" s="5" t="s">
        <v>3</v>
      </c>
      <c r="C6" s="52" t="s">
        <v>1050</v>
      </c>
      <c r="D6" s="73" t="s">
        <v>1052</v>
      </c>
      <c r="E6" s="74" t="s">
        <v>4</v>
      </c>
      <c r="F6" s="6" t="s">
        <v>5</v>
      </c>
      <c r="G6" s="6" t="s">
        <v>6</v>
      </c>
      <c r="H6" s="6" t="s">
        <v>7</v>
      </c>
      <c r="I6" s="130" t="s">
        <v>1049</v>
      </c>
      <c r="J6" s="130" t="s">
        <v>924</v>
      </c>
      <c r="K6" s="222" t="s">
        <v>1119</v>
      </c>
    </row>
    <row r="7" spans="1:11" s="1" customFormat="1" ht="11.25" x14ac:dyDescent="0.25">
      <c r="B7" s="9" t="s">
        <v>271</v>
      </c>
      <c r="C7" s="10"/>
      <c r="D7" s="9"/>
      <c r="E7" s="9"/>
      <c r="F7" s="9"/>
      <c r="G7" s="9"/>
      <c r="H7" s="9"/>
      <c r="I7" s="131"/>
      <c r="J7" s="89"/>
      <c r="K7" s="221"/>
    </row>
    <row r="8" spans="1:11" s="7" customFormat="1" ht="100.5" customHeight="1" x14ac:dyDescent="0.25">
      <c r="B8" s="11" t="s">
        <v>505</v>
      </c>
      <c r="C8" s="13" t="s">
        <v>666</v>
      </c>
      <c r="D8" s="12" t="s">
        <v>35</v>
      </c>
      <c r="E8" s="8" t="s">
        <v>8</v>
      </c>
      <c r="F8" s="13" t="s">
        <v>831</v>
      </c>
      <c r="G8" s="145" t="s">
        <v>975</v>
      </c>
      <c r="H8" s="8" t="s">
        <v>1154</v>
      </c>
      <c r="I8" s="183"/>
      <c r="J8" s="182"/>
      <c r="K8" s="214">
        <f>IF(I8="TBD",1,IF(I8="Fail",1,IF(I8="",1,0)))</f>
        <v>1</v>
      </c>
    </row>
    <row r="9" spans="1:11" s="1" customFormat="1" ht="11.25" x14ac:dyDescent="0.25">
      <c r="B9" s="9" t="s">
        <v>272</v>
      </c>
      <c r="C9" s="10"/>
      <c r="D9" s="9"/>
      <c r="E9" s="9"/>
      <c r="F9" s="9"/>
      <c r="G9" s="9"/>
      <c r="H9" s="10"/>
      <c r="I9" s="135"/>
      <c r="J9" s="90"/>
      <c r="K9" s="90"/>
    </row>
    <row r="10" spans="1:11" s="1" customFormat="1" ht="11.25" x14ac:dyDescent="0.25">
      <c r="B10" s="9" t="s">
        <v>27</v>
      </c>
      <c r="C10" s="10"/>
      <c r="D10" s="9"/>
      <c r="E10" s="9"/>
      <c r="F10" s="9"/>
      <c r="G10" s="9"/>
      <c r="H10" s="10"/>
      <c r="I10" s="135"/>
      <c r="J10" s="90"/>
      <c r="K10" s="90"/>
    </row>
    <row r="11" spans="1:11" s="7" customFormat="1" ht="97.5" customHeight="1" x14ac:dyDescent="0.25">
      <c r="B11" s="11" t="s">
        <v>506</v>
      </c>
      <c r="C11" s="13" t="s">
        <v>44</v>
      </c>
      <c r="D11" s="12" t="s">
        <v>34</v>
      </c>
      <c r="E11" s="145" t="s">
        <v>952</v>
      </c>
      <c r="F11" s="13" t="s">
        <v>840</v>
      </c>
      <c r="G11" s="145" t="s">
        <v>974</v>
      </c>
      <c r="H11" s="145" t="s">
        <v>1161</v>
      </c>
      <c r="I11" s="183"/>
      <c r="J11" s="182"/>
      <c r="K11" s="214">
        <f t="shared" ref="K11:K19" si="0">IF(I11="TBD",1,IF(I11="Fail",1,IF(I11="",1,0)))</f>
        <v>1</v>
      </c>
    </row>
    <row r="12" spans="1:11" s="7" customFormat="1" ht="39" customHeight="1" x14ac:dyDescent="0.25">
      <c r="B12" s="11" t="s">
        <v>507</v>
      </c>
      <c r="C12" s="13" t="s">
        <v>45</v>
      </c>
      <c r="D12" s="12" t="s">
        <v>33</v>
      </c>
      <c r="E12" s="145" t="s">
        <v>952</v>
      </c>
      <c r="F12" s="13" t="s">
        <v>841</v>
      </c>
      <c r="G12" s="145" t="s">
        <v>974</v>
      </c>
      <c r="H12" s="145" t="s">
        <v>838</v>
      </c>
      <c r="I12" s="183"/>
      <c r="J12" s="182"/>
      <c r="K12" s="214">
        <f t="shared" si="0"/>
        <v>1</v>
      </c>
    </row>
    <row r="13" spans="1:11" s="7" customFormat="1" ht="39.75" customHeight="1" x14ac:dyDescent="0.25">
      <c r="B13" s="11" t="s">
        <v>508</v>
      </c>
      <c r="C13" s="13" t="s">
        <v>46</v>
      </c>
      <c r="D13" s="12" t="s">
        <v>32</v>
      </c>
      <c r="E13" s="145" t="s">
        <v>952</v>
      </c>
      <c r="F13" s="13" t="s">
        <v>842</v>
      </c>
      <c r="G13" s="145" t="s">
        <v>974</v>
      </c>
      <c r="H13" s="145" t="s">
        <v>667</v>
      </c>
      <c r="I13" s="183"/>
      <c r="J13" s="182"/>
      <c r="K13" s="214">
        <f t="shared" si="0"/>
        <v>1</v>
      </c>
    </row>
    <row r="14" spans="1:11" s="7" customFormat="1" ht="78.75" x14ac:dyDescent="0.25">
      <c r="B14" s="11" t="s">
        <v>509</v>
      </c>
      <c r="C14" s="13" t="s">
        <v>47</v>
      </c>
      <c r="D14" s="12" t="s">
        <v>31</v>
      </c>
      <c r="E14" s="145" t="s">
        <v>952</v>
      </c>
      <c r="F14" s="13" t="s">
        <v>668</v>
      </c>
      <c r="G14" s="145" t="s">
        <v>974</v>
      </c>
      <c r="H14" s="145" t="s">
        <v>1155</v>
      </c>
      <c r="I14" s="183"/>
      <c r="J14" s="182"/>
      <c r="K14" s="214">
        <f t="shared" si="0"/>
        <v>1</v>
      </c>
    </row>
    <row r="15" spans="1:11" s="7" customFormat="1" ht="71.25" customHeight="1" x14ac:dyDescent="0.25">
      <c r="B15" s="11" t="s">
        <v>510</v>
      </c>
      <c r="C15" s="13" t="s">
        <v>832</v>
      </c>
      <c r="D15" s="12" t="s">
        <v>30</v>
      </c>
      <c r="E15" s="145" t="s">
        <v>952</v>
      </c>
      <c r="F15" s="13" t="s">
        <v>253</v>
      </c>
      <c r="G15" s="145" t="s">
        <v>974</v>
      </c>
      <c r="H15" s="145" t="s">
        <v>517</v>
      </c>
      <c r="I15" s="183"/>
      <c r="J15" s="182"/>
      <c r="K15" s="214">
        <f t="shared" si="0"/>
        <v>1</v>
      </c>
    </row>
    <row r="16" spans="1:11" s="7" customFormat="1" ht="63" customHeight="1" x14ac:dyDescent="0.25">
      <c r="B16" s="11" t="s">
        <v>511</v>
      </c>
      <c r="C16" s="13" t="s">
        <v>833</v>
      </c>
      <c r="D16" s="12" t="s">
        <v>39</v>
      </c>
      <c r="E16" s="145" t="s">
        <v>952</v>
      </c>
      <c r="F16" s="13" t="s">
        <v>836</v>
      </c>
      <c r="G16" s="145" t="s">
        <v>1019</v>
      </c>
      <c r="H16" s="145" t="s">
        <v>843</v>
      </c>
      <c r="I16" s="183"/>
      <c r="J16" s="182"/>
      <c r="K16" s="214">
        <f t="shared" si="0"/>
        <v>1</v>
      </c>
    </row>
    <row r="17" spans="2:11" s="7" customFormat="1" ht="75" customHeight="1" x14ac:dyDescent="0.25">
      <c r="B17" s="11" t="s">
        <v>512</v>
      </c>
      <c r="C17" s="13" t="s">
        <v>49</v>
      </c>
      <c r="D17" s="12" t="s">
        <v>40</v>
      </c>
      <c r="E17" s="145" t="s">
        <v>952</v>
      </c>
      <c r="F17" s="13" t="s">
        <v>834</v>
      </c>
      <c r="G17" s="145" t="s">
        <v>1019</v>
      </c>
      <c r="H17" s="145" t="s">
        <v>949</v>
      </c>
      <c r="I17" s="183"/>
      <c r="J17" s="182"/>
      <c r="K17" s="214">
        <f t="shared" si="0"/>
        <v>1</v>
      </c>
    </row>
    <row r="18" spans="2:11" s="7" customFormat="1" ht="73.5" customHeight="1" x14ac:dyDescent="0.25">
      <c r="B18" s="11" t="s">
        <v>513</v>
      </c>
      <c r="C18" s="13" t="s">
        <v>837</v>
      </c>
      <c r="D18" s="12" t="s">
        <v>42</v>
      </c>
      <c r="E18" s="145" t="s">
        <v>952</v>
      </c>
      <c r="F18" s="13" t="s">
        <v>868</v>
      </c>
      <c r="G18" s="145" t="s">
        <v>1020</v>
      </c>
      <c r="H18" s="145" t="s">
        <v>976</v>
      </c>
      <c r="I18" s="183"/>
      <c r="J18" s="182"/>
      <c r="K18" s="214">
        <f t="shared" si="0"/>
        <v>1</v>
      </c>
    </row>
    <row r="19" spans="2:11" s="7" customFormat="1" ht="60.75" customHeight="1" x14ac:dyDescent="0.25">
      <c r="B19" s="11" t="s">
        <v>514</v>
      </c>
      <c r="C19" s="13" t="s">
        <v>51</v>
      </c>
      <c r="D19" s="12" t="s">
        <v>43</v>
      </c>
      <c r="E19" s="145" t="s">
        <v>952</v>
      </c>
      <c r="F19" s="13" t="s">
        <v>869</v>
      </c>
      <c r="G19" s="145" t="s">
        <v>1021</v>
      </c>
      <c r="H19" s="145" t="s">
        <v>977</v>
      </c>
      <c r="I19" s="183"/>
      <c r="J19" s="182"/>
      <c r="K19" s="214">
        <f t="shared" si="0"/>
        <v>1</v>
      </c>
    </row>
    <row r="20" spans="2:11" s="1" customFormat="1" ht="11.25" x14ac:dyDescent="0.25">
      <c r="B20" s="9" t="s">
        <v>28</v>
      </c>
      <c r="C20" s="10"/>
      <c r="D20" s="9"/>
      <c r="E20" s="9"/>
      <c r="F20" s="9"/>
      <c r="G20" s="89"/>
      <c r="H20" s="10"/>
      <c r="I20" s="135"/>
      <c r="J20" s="89"/>
      <c r="K20" s="89"/>
    </row>
    <row r="21" spans="2:11" x14ac:dyDescent="0.25">
      <c r="K21" s="212">
        <f>SUM(K8:K20)</f>
        <v>10</v>
      </c>
    </row>
    <row r="22" spans="2:11" x14ac:dyDescent="0.25">
      <c r="K22" s="213">
        <v>10</v>
      </c>
    </row>
  </sheetData>
  <mergeCells count="1">
    <mergeCell ref="D5:E5"/>
  </mergeCells>
  <dataValidations count="1">
    <dataValidation type="list" allowBlank="1" showInputMessage="1" showErrorMessage="1" sqref="I8 I11:I19">
      <formula1>TestResult</formula1>
    </dataValidation>
  </dataValidations>
  <pageMargins left="0.7" right="0.7" top="0.75" bottom="0.75" header="0.3" footer="0.3"/>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Title</vt:lpstr>
      <vt:lpstr>Introduction</vt:lpstr>
      <vt:lpstr>DropDownList</vt:lpstr>
      <vt:lpstr>Test Summary Report</vt:lpstr>
      <vt:lpstr>XDM-ZIP Representation (00)</vt:lpstr>
      <vt:lpstr>Base CDA Package (00)</vt:lpstr>
      <vt:lpstr>Signed CDA Package  (00)</vt:lpstr>
      <vt:lpstr>eSignature (00)</vt:lpstr>
      <vt:lpstr>CDA XML Document (00)</vt:lpstr>
      <vt:lpstr>Repository Metadata (00)</vt:lpstr>
      <vt:lpstr>Clinical Package (00)</vt:lpstr>
      <vt:lpstr>Unsigned CDA Package (00)</vt:lpstr>
      <vt:lpstr>Traceability Matrix</vt:lpstr>
      <vt:lpstr>Change Log</vt:lpstr>
      <vt:lpstr>'Change Log'!Print_Area</vt:lpstr>
      <vt:lpstr>'Test Summary Report'!Print_Area</vt:lpstr>
      <vt:lpstr>TestResult</vt:lpstr>
      <vt:lpstr>TestResults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Louise Stevanovic</cp:lastModifiedBy>
  <cp:lastPrinted>2012-08-22T04:52:59Z</cp:lastPrinted>
  <dcterms:created xsi:type="dcterms:W3CDTF">2011-08-17T04:13:53Z</dcterms:created>
  <dcterms:modified xsi:type="dcterms:W3CDTF">2013-05-21T03:09:53Z</dcterms:modified>
</cp:coreProperties>
</file>