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defaultThemeVersion="166925"/>
  <mc:AlternateContent xmlns:mc="http://schemas.openxmlformats.org/markup-compatibility/2006">
    <mc:Choice Requires="x15">
      <x15ac:absPath xmlns:x15ac="http://schemas.microsoft.com/office/spreadsheetml/2010/11/ac" url="C:\Users\jaclyn.puglisi\Downloads\"/>
    </mc:Choice>
  </mc:AlternateContent>
  <xr:revisionPtr revIDLastSave="0" documentId="8_{C3C2A4AA-8B0F-4F4A-983F-290DA68AD16F}" xr6:coauthVersionLast="47" xr6:coauthVersionMax="47" xr10:uidLastSave="{00000000-0000-0000-0000-000000000000}"/>
  <bookViews>
    <workbookView xWindow="-28920" yWindow="-120" windowWidth="29040" windowHeight="15840" tabRatio="808" activeTab="7" xr2:uid="{52FAF481-373B-4195-B9CC-0CFE9AB142CD}"/>
  </bookViews>
  <sheets>
    <sheet name="Cover" sheetId="19" r:id="rId1"/>
    <sheet name="Intro" sheetId="20" r:id="rId2"/>
    <sheet name="TSR" sheetId="27" r:id="rId3"/>
    <sheet name="Traceability" sheetId="35" r:id="rId4"/>
    <sheet name="ASL - ASLR" sheetId="32" r:id="rId5"/>
    <sheet name="ASL - Scenarios" sheetId="25" r:id="rId6"/>
    <sheet name="ASL - E2E Interfaces" sheetId="11" r:id="rId7"/>
    <sheet name="References" sheetId="22"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'ASL - ASLR'!$A$4:$N$77</definedName>
    <definedName name="_xlnm._FilterDatabase" localSheetId="3" hidden="1">Traceability!$B$3:$O$66</definedName>
    <definedName name="CCA" localSheetId="4">[1]Sheet1!$B$100:$B$103</definedName>
    <definedName name="CCA" localSheetId="5">[2]Sheet1!$B$100:$B$103</definedName>
    <definedName name="CCA" localSheetId="3">[1]Sheet1!$B$100:$B$103</definedName>
    <definedName name="CCA">[1]Sheet1!$B$100:$B$103</definedName>
    <definedName name="Intro" localSheetId="4">#REF!</definedName>
    <definedName name="Intro" localSheetId="6">#REF!</definedName>
    <definedName name="Intro" localSheetId="5">#REF!</definedName>
    <definedName name="Intro" localSheetId="0">#REF!</definedName>
    <definedName name="Intro" localSheetId="1">#REF!</definedName>
    <definedName name="Intro" localSheetId="7">#REF!</definedName>
    <definedName name="Intro" localSheetId="3">#REF!</definedName>
    <definedName name="Intro" localSheetId="2">#REF!</definedName>
    <definedName name="Intro">#REF!</definedName>
    <definedName name="OFFICIAL">'[3]Data values'!$D$2:$D$4</definedName>
    <definedName name="Refffff" localSheetId="4">#REF!</definedName>
    <definedName name="Refffff" localSheetId="7">#REF!</definedName>
    <definedName name="Refffff" localSheetId="3">#REF!</definedName>
    <definedName name="Refffff" localSheetId="2">#REF!</definedName>
    <definedName name="Refffff">#REF!</definedName>
    <definedName name="TestResults" localSheetId="4">[1]Sheet1!$B$100:$B$103</definedName>
    <definedName name="TestResults" localSheetId="6">#REF!</definedName>
    <definedName name="TestResults" localSheetId="5">#REF!</definedName>
    <definedName name="TestResults" localSheetId="0">#REF!</definedName>
    <definedName name="TestResults" localSheetId="1">#REF!</definedName>
    <definedName name="TestResults" localSheetId="7">#REF!</definedName>
    <definedName name="TestResults" localSheetId="3">#REF!</definedName>
    <definedName name="TestResults" localSheetId="2">[4]Introduction!$A$188:$A$191</definedName>
    <definedName name="TestResults">#REF!</definedName>
    <definedName name="testrs" localSheetId="4">#REF!</definedName>
    <definedName name="testrs" localSheetId="7">#REF!</definedName>
    <definedName name="testrs" localSheetId="3">#REF!</definedName>
    <definedName name="testrs" localSheetId="2">#REF!</definedName>
    <definedName name="testrs">#REF!</definedName>
    <definedName name="TestStatuses" localSheetId="4">[5]Introduction!$B$23:$B$27</definedName>
    <definedName name="TestStatuses" localSheetId="5">[6]Introduction!$B$23:$B$27</definedName>
    <definedName name="TestStatuses" localSheetId="3">[5]Introduction!$B$23:$B$27</definedName>
    <definedName name="TestStatuses">[5]Introduction!$B$23:$B$27</definedName>
    <definedName name="Z_20B9E7CB_B377_4CA3_9140_04DC7572D088_.wvu.Cols" localSheetId="4" hidden="1">'ASL - ASLR'!#REF!</definedName>
    <definedName name="Z_F8A0DB4D_C2E2_432B_8BE5_72A25D8D6FC5_.wvu.Cols" localSheetId="4" hidden="1">'ASL - ASLR'!#REF!,'ASL - ASLR'!#REF!,'ASL - ASLR'!$D:$D,'ASL - ASLR'!#REF!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4" i="32" l="1"/>
  <c r="M74" i="32"/>
  <c r="N73" i="32"/>
  <c r="M73" i="32"/>
  <c r="N38" i="32"/>
  <c r="M38" i="32"/>
  <c r="N37" i="32"/>
  <c r="M37" i="32"/>
  <c r="N57" i="32"/>
  <c r="N56" i="32"/>
  <c r="M57" i="32"/>
  <c r="M56" i="32"/>
  <c r="N54" i="32"/>
  <c r="N53" i="32"/>
  <c r="M53" i="32"/>
  <c r="M54" i="32"/>
  <c r="N42" i="32"/>
  <c r="M42" i="32"/>
  <c r="N29" i="32"/>
  <c r="M29" i="32"/>
  <c r="N27" i="32"/>
  <c r="M27" i="32"/>
  <c r="C47" i="25"/>
  <c r="J34" i="25"/>
  <c r="J33" i="25"/>
  <c r="K35" i="25"/>
  <c r="C35" i="25"/>
  <c r="D47" i="25"/>
  <c r="N10" i="32"/>
  <c r="M10" i="32"/>
  <c r="N32" i="32"/>
  <c r="M32" i="32"/>
  <c r="J21" i="25"/>
  <c r="N30" i="32"/>
  <c r="M30" i="32"/>
  <c r="N33" i="32"/>
  <c r="M33" i="32"/>
  <c r="N58" i="32"/>
  <c r="N55" i="32"/>
  <c r="N62" i="32"/>
  <c r="N61" i="32"/>
  <c r="N60" i="32"/>
  <c r="N59" i="32"/>
  <c r="M59" i="32"/>
  <c r="M60" i="32"/>
  <c r="M61" i="32"/>
  <c r="M62" i="32"/>
  <c r="N41" i="32"/>
  <c r="N36" i="32"/>
  <c r="N31" i="32"/>
  <c r="M31" i="32"/>
  <c r="N24" i="32"/>
  <c r="M24" i="32"/>
  <c r="M36" i="32"/>
  <c r="N43" i="32"/>
  <c r="J26" i="25"/>
  <c r="J25" i="25"/>
  <c r="J24" i="25"/>
  <c r="J23" i="25"/>
  <c r="J22" i="25"/>
  <c r="J12" i="25"/>
  <c r="J13" i="25"/>
  <c r="J11" i="25"/>
  <c r="N25" i="32"/>
  <c r="N20" i="32"/>
  <c r="N19" i="32"/>
  <c r="M6" i="32"/>
  <c r="N6" i="32"/>
  <c r="M7" i="32"/>
  <c r="N7" i="32"/>
  <c r="M8" i="32"/>
  <c r="N8" i="32"/>
  <c r="M9" i="32"/>
  <c r="N9" i="32"/>
  <c r="M11" i="32"/>
  <c r="N11" i="32"/>
  <c r="M12" i="32"/>
  <c r="N12" i="32"/>
  <c r="M13" i="32"/>
  <c r="N13" i="32"/>
  <c r="M14" i="32"/>
  <c r="N14" i="32"/>
  <c r="M15" i="32"/>
  <c r="N15" i="32"/>
  <c r="M16" i="32"/>
  <c r="N16" i="32"/>
  <c r="M17" i="32"/>
  <c r="N17" i="32"/>
  <c r="M18" i="32"/>
  <c r="N18" i="32"/>
  <c r="M19" i="32"/>
  <c r="M20" i="32"/>
  <c r="M21" i="32"/>
  <c r="N21" i="32"/>
  <c r="M22" i="32"/>
  <c r="N22" i="32"/>
  <c r="M23" i="32"/>
  <c r="N23" i="32"/>
  <c r="M25" i="32"/>
  <c r="M26" i="32"/>
  <c r="N26" i="32"/>
  <c r="M28" i="32"/>
  <c r="N28" i="32"/>
  <c r="M41" i="32"/>
  <c r="M43" i="32"/>
  <c r="M44" i="32"/>
  <c r="N44" i="32"/>
  <c r="M45" i="32"/>
  <c r="N45" i="32"/>
  <c r="M46" i="32"/>
  <c r="N46" i="32"/>
  <c r="M47" i="32"/>
  <c r="N47" i="32"/>
  <c r="M48" i="32"/>
  <c r="N48" i="32"/>
  <c r="M49" i="32"/>
  <c r="N49" i="32"/>
  <c r="M50" i="32"/>
  <c r="N50" i="32"/>
  <c r="M51" i="32"/>
  <c r="N51" i="32"/>
  <c r="M52" i="32"/>
  <c r="N52" i="32"/>
  <c r="M55" i="32"/>
  <c r="M58" i="32"/>
  <c r="M63" i="32"/>
  <c r="N63" i="32"/>
  <c r="M66" i="32"/>
  <c r="N66" i="32"/>
  <c r="M67" i="32"/>
  <c r="N67" i="32"/>
  <c r="M68" i="32"/>
  <c r="N68" i="32"/>
  <c r="M69" i="32"/>
  <c r="N69" i="32"/>
  <c r="M72" i="32"/>
  <c r="N72" i="32"/>
  <c r="M75" i="32"/>
  <c r="N75" i="32"/>
  <c r="M76" i="32"/>
  <c r="N76" i="32"/>
  <c r="I26" i="27"/>
  <c r="G47" i="25"/>
  <c r="E26" i="27"/>
  <c r="G46" i="25"/>
  <c r="G48" i="25"/>
  <c r="H26" i="27"/>
  <c r="L82" i="32"/>
  <c r="G30" i="27"/>
  <c r="C31" i="27"/>
  <c r="K14" i="25"/>
  <c r="C45" i="25"/>
  <c r="K27" i="25"/>
  <c r="L81" i="32"/>
  <c r="C14" i="25"/>
  <c r="D45" i="25"/>
  <c r="C27" i="25"/>
  <c r="D46" i="25"/>
  <c r="C46" i="25"/>
  <c r="L80" i="32"/>
  <c r="L83" i="32"/>
  <c r="E30" i="27"/>
  <c r="G49" i="25"/>
  <c r="C52" i="25"/>
  <c r="C51" i="25"/>
  <c r="G26" i="27"/>
  <c r="F30" i="27"/>
  <c r="C53" i="25"/>
  <c r="C54" i="25"/>
  <c r="F26" i="27"/>
</calcChain>
</file>

<file path=xl/sharedStrings.xml><?xml version="1.0" encoding="utf-8"?>
<sst xmlns="http://schemas.openxmlformats.org/spreadsheetml/2006/main" count="1641" uniqueCount="855">
  <si>
    <t xml:space="preserve"> </t>
  </si>
  <si>
    <t>Electronic Prescribing – Conformance Test Specifications – Active Script List Registry v3.0.4</t>
  </si>
  <si>
    <t>Version 3.0.4</t>
  </si>
  <si>
    <t>Document ID:  DH-3948:2024</t>
  </si>
  <si>
    <t>Product version history</t>
  </si>
  <si>
    <t>Version</t>
  </si>
  <si>
    <t xml:space="preserve">Date </t>
  </si>
  <si>
    <t>Comments</t>
  </si>
  <si>
    <t>3.0.4</t>
  </si>
  <si>
    <t>3.0.3</t>
  </si>
  <si>
    <t>3.0.1</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</si>
  <si>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</si>
  <si>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</si>
  <si>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</si>
  <si>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</si>
  <si>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</si>
  <si>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</si>
  <si>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</si>
  <si>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</si>
  <si>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</si>
  <si>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</si>
  <si>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Branch Manager – Clinical and Digital Health Standards Governance, Digital Strategy Division</t>
  </si>
  <si>
    <t xml:space="preserve">The information in this section will provide a background of the test materials in this workbook and an overview of the individual worksheets and their structure and how they should be used as a working test document . 
</t>
  </si>
  <si>
    <t>Contact for enquiries:</t>
  </si>
  <si>
    <t>Australian Digital Health Agency Help Centre
t:  1300 901 001
e:  help@digitalhealth.gov.au</t>
  </si>
  <si>
    <t>Table of contents</t>
  </si>
  <si>
    <t>What test material do I need?</t>
  </si>
  <si>
    <t>Worksheet Names</t>
  </si>
  <si>
    <t>Worksheet Structure for Test Procedures</t>
  </si>
  <si>
    <t>Acronyms</t>
  </si>
  <si>
    <t>`</t>
  </si>
  <si>
    <r>
      <t xml:space="preserve">The test cases in the TC worksheets have been written against the requirements in the </t>
    </r>
    <r>
      <rPr>
        <b/>
        <sz val="9"/>
        <color theme="1"/>
        <rFont val="Calibri"/>
        <family val="2"/>
        <scheme val="minor"/>
      </rPr>
      <t xml:space="preserve">Electronic Prescribing National Prescription Delivery Service and Active Script List Registry Conformance Profile </t>
    </r>
    <r>
      <rPr>
        <sz val="9"/>
        <color theme="1"/>
        <rFont val="Calibri"/>
        <family val="2"/>
        <scheme val="minor"/>
      </rPr>
      <t>document. These requirements serve the Prescribing and Dispensing Systems, the interaction with NPDS , the Active Script List Registry and the Mobile In</t>
    </r>
    <r>
      <rPr>
        <sz val="9"/>
        <rFont val="Calibri"/>
        <family val="2"/>
        <scheme val="minor"/>
      </rPr>
      <t>termediary Systems and Mobile Applications.</t>
    </r>
    <r>
      <rPr>
        <sz val="9"/>
        <color theme="1"/>
        <rFont val="Calibri"/>
        <family val="2"/>
        <scheme val="minor"/>
      </rPr>
      <t xml:space="preserve">
Test cases in this workbook apply to the Active Script List Registry System and the test case worksheet: </t>
    </r>
    <r>
      <rPr>
        <b/>
        <sz val="9"/>
        <color theme="1"/>
        <rFont val="Calibri"/>
        <family val="2"/>
        <scheme val="minor"/>
      </rPr>
      <t>ASL - ASLR</t>
    </r>
    <r>
      <rPr>
        <sz val="9"/>
        <color theme="1"/>
        <rFont val="Calibri"/>
        <family val="2"/>
        <scheme val="minor"/>
      </rPr>
      <t>. These contain</t>
    </r>
    <r>
      <rPr>
        <b/>
        <sz val="9"/>
        <color rgb="FF7030A0"/>
        <rFont val="Calibri"/>
        <family val="2"/>
        <scheme val="minor"/>
      </rPr>
      <t xml:space="preserve"> </t>
    </r>
    <r>
      <rPr>
        <sz val="9"/>
        <color theme="1"/>
        <rFont val="Calibri"/>
        <family val="2"/>
        <scheme val="minor"/>
      </rPr>
      <t>requirements and tests for the processing of ASLR received and sent events and actions for interaction with Prescribing and Dispensing Systems</t>
    </r>
    <r>
      <rPr>
        <sz val="9"/>
        <rFont val="Calibri"/>
        <family val="2"/>
        <scheme val="minor"/>
      </rPr>
      <t>, Mobile Intermediary Systems, Mobile Applications</t>
    </r>
    <r>
      <rPr>
        <sz val="9"/>
        <color theme="1"/>
        <rFont val="Calibri"/>
        <family val="2"/>
        <scheme val="minor"/>
      </rPr>
      <t xml:space="preserve"> and PDS during workaday processing. Registry with IHI is also factored in.
The ASL - Scenarios worksheet provides suggested sets of tests which should be run together. These scenarios are</t>
    </r>
    <r>
      <rPr>
        <b/>
        <sz val="9"/>
        <color rgb="FF7030A0"/>
        <rFont val="Calibri"/>
        <family val="2"/>
        <scheme val="minor"/>
      </rPr>
      <t xml:space="preserve"> </t>
    </r>
    <r>
      <rPr>
        <sz val="9"/>
        <color theme="1"/>
        <rFont val="Calibri"/>
        <family val="2"/>
        <scheme val="minor"/>
      </rPr>
      <t xml:space="preserve">likely ASL events and cover all </t>
    </r>
    <r>
      <rPr>
        <b/>
        <sz val="9"/>
        <color rgb="FF7030A0"/>
        <rFont val="Calibri"/>
        <family val="2"/>
        <scheme val="minor"/>
      </rPr>
      <t>the</t>
    </r>
    <r>
      <rPr>
        <sz val="9"/>
        <color theme="1"/>
        <rFont val="Calibri"/>
        <family val="2"/>
        <scheme val="minor"/>
      </rPr>
      <t xml:space="preserve"> test cases for the ASL process. The </t>
    </r>
    <r>
      <rPr>
        <b/>
        <sz val="9"/>
        <color theme="1"/>
        <rFont val="Calibri"/>
        <family val="2"/>
        <scheme val="minor"/>
      </rPr>
      <t>ASL - E2E</t>
    </r>
    <r>
      <rPr>
        <sz val="9"/>
        <color theme="1"/>
        <rFont val="Calibri"/>
        <family val="2"/>
        <scheme val="minor"/>
      </rPr>
      <t xml:space="preserve"> Interfaces worksheet indicates the interface relationship between all interfacing systems with ASLR. Interface testing specific to the ASLR System is indicated in green shading. 
A comprehensive list of pharmaceutical test data for use is detailed in the EP_Prescription Test Data workbook. The prescription test data covers a wide range of drug selections and combinations. It also includes conditions for single prescriptions, repeats, PBS and RPBS Med specific and Private Med specific. The combinations of items for both Prescription and Dispensing Systems are detailed in that workbook. This test data can also be used to test along with all systems for full End to End test coverage.
Patient / SOC details for testing use with test cases and scenarios are detailed in the EP_SoC Test Data workbook. They provide a full subject range of various sex, age and address location details and include IHI, Medicare and other specific data for testing use. </t>
    </r>
    <r>
      <rPr>
        <sz val="9"/>
        <rFont val="Calibri"/>
        <family val="2"/>
        <scheme val="minor"/>
      </rPr>
      <t>The</t>
    </r>
    <r>
      <rPr>
        <sz val="9"/>
        <color theme="1"/>
        <rFont val="Calibri"/>
        <family val="2"/>
        <scheme val="minor"/>
      </rPr>
      <t xml:space="preserve"> EP_Prescriber and Dispenser Personas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 and includes with a one-page traceability matrix for additional information and guidance.</t>
    </r>
  </si>
  <si>
    <t>Return to top</t>
  </si>
  <si>
    <t xml:space="preserve">Table 1 describes the abbreviated name and purpose of each worksheet. </t>
  </si>
  <si>
    <t>Table 1: Worksheet Names</t>
  </si>
  <si>
    <t>WORKSHEET NAME</t>
  </si>
  <si>
    <t>WORKSHEET PURPOSE</t>
  </si>
  <si>
    <t>TSR</t>
  </si>
  <si>
    <t>Test Summary Report: 
Full name: Test Summary Report
Objective: This worksheet has 2 parts:
Part 1 - Enter full development details for your organisation and the software being tested.
Part 2 - Appropriate testing for your ASLR system: 
- ASLR
- ASLR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</si>
  <si>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</si>
  <si>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 xml:space="preserve">Traceability Matrix summarising requirements and tests with associated Requirement sections and Scenarios.
</t>
  </si>
  <si>
    <t>ASL - ASLR</t>
  </si>
  <si>
    <t>ASL - SCENARIOS</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</si>
  <si>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</si>
  <si>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ASL - E2E INTERFACES</t>
  </si>
  <si>
    <t xml:space="preserve">End to End systems involvement for the whole of the Electronic Prescription System - outlining interfacing systems, applications and related functions. Specific details relating to ASLR with all systems highlighted. </t>
  </si>
  <si>
    <t>REFERENCES</t>
  </si>
  <si>
    <t xml:space="preserve">This worksheet contains a list of documents that are referenced directly from this document and other documents that are related to this document.
</t>
  </si>
  <si>
    <t>Table 2: Worksheet Structure - Test procedure</t>
  </si>
  <si>
    <t>LABEL NAME</t>
  </si>
  <si>
    <t>DESCRIPTION</t>
  </si>
  <si>
    <t>TEST CASE NUMBER</t>
  </si>
  <si>
    <t xml:space="preserve">Unique identifier which distinguishes each test case from within the entire set of test specifications
</t>
  </si>
  <si>
    <t>CONFORMANCE REQUIREMENTS REFERENCE</t>
  </si>
  <si>
    <t>Associated Requirements Number taken from the Conformance Profile Specification.</t>
  </si>
  <si>
    <t>CONFORMANCE REQUIREMENT</t>
  </si>
  <si>
    <t xml:space="preserve">Displays the requirement to be met by the software being tested.
</t>
  </si>
  <si>
    <t>PRIORITY</t>
  </si>
  <si>
    <t xml:space="preserve">Specifies whether a test is mandatory, recommended or optional.  This is done with the abbreviation:
M for Mandatory 
R for Recommended
C for Conditional
O for Optional
</t>
  </si>
  <si>
    <t>OPEN / DIRECT PDS</t>
  </si>
  <si>
    <t xml:space="preserve">Only Open PDS is currently in scope.    </t>
  </si>
  <si>
    <t>PRECONDITIONS</t>
  </si>
  <si>
    <t>Any preconditions, pre-requisites or set-up conditions required by the test.</t>
  </si>
  <si>
    <t>TEST CASE</t>
  </si>
  <si>
    <t xml:space="preserve">Test Case, including steps </t>
  </si>
  <si>
    <t>EXPECTED RESULT</t>
  </si>
  <si>
    <t xml:space="preserve">The expected / desired outcome of the Test Case.
</t>
  </si>
  <si>
    <t>TEST DATA</t>
  </si>
  <si>
    <t>Test Data required to facilitate the testing.</t>
  </si>
  <si>
    <t>TEST RESULT</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</si>
  <si>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</si>
  <si>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</si>
  <si>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</si>
  <si>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TESTER COMMENTS</t>
  </si>
  <si>
    <t xml:space="preserve">General comments in support of the test result
</t>
  </si>
  <si>
    <t>Table 3: Acronyms</t>
  </si>
  <si>
    <t>ACRONYM</t>
  </si>
  <si>
    <t>MEANING</t>
  </si>
  <si>
    <t>1D</t>
  </si>
  <si>
    <t>One Dimensional</t>
  </si>
  <si>
    <t>AACP</t>
  </si>
  <si>
    <t>ASD Approved Cryptographic Protocol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</si>
  <si>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</si>
  <si>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</si>
  <si>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</si>
  <si>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</si>
  <si>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</si>
  <si>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</si>
  <si>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</si>
  <si>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</si>
  <si>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</si>
  <si>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</si>
  <si>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</si>
  <si>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</si>
  <si>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</si>
  <si>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</si>
  <si>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</si>
  <si>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</si>
  <si>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</si>
  <si>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</si>
  <si>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</si>
  <si>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</si>
  <si>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</si>
  <si>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</si>
  <si>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</si>
  <si>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</si>
  <si>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</si>
  <si>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</si>
  <si>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</si>
  <si>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</si>
  <si>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HCP</t>
  </si>
  <si>
    <t>Healthcare Provider</t>
  </si>
  <si>
    <t xml:space="preserve">Healthcare Identifiers Service operated by Services Australia </t>
  </si>
  <si>
    <t>HI Service</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</si>
  <si>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</si>
  <si>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</si>
  <si>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</si>
  <si>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</si>
  <si>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</si>
  <si>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</si>
  <si>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</si>
  <si>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</si>
  <si>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</si>
  <si>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</si>
  <si>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</si>
  <si>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</si>
  <si>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</si>
  <si>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</si>
  <si>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NPDS</t>
  </si>
  <si>
    <t>National Prescription Delivery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</si>
  <si>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</si>
  <si>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</si>
  <si>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</si>
  <si>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</si>
  <si>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</si>
  <si>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</si>
  <si>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</si>
  <si>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</si>
  <si>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</si>
  <si>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</si>
  <si>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</si>
  <si>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</si>
  <si>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</si>
  <si>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</si>
  <si>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</si>
  <si>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</si>
  <si>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</si>
  <si>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</si>
  <si>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</si>
  <si>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</si>
  <si>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</si>
  <si>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</si>
  <si>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</si>
  <si>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</si>
  <si>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</si>
  <si>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</si>
  <si>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</si>
  <si>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</si>
  <si>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</si>
  <si>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</si>
  <si>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Top of Worksheet</t>
  </si>
  <si>
    <t xml:space="preserve">TEST SUMMARY REPORT
</t>
  </si>
  <si>
    <t xml:space="preserve">Software Developer: </t>
  </si>
  <si>
    <t>Software developer organisation (Product Owner)</t>
  </si>
  <si>
    <t>Please complete</t>
  </si>
  <si>
    <t xml:space="preserve">Contact name </t>
  </si>
  <si>
    <t xml:space="preserve">Contact number </t>
  </si>
  <si>
    <t xml:space="preserve">Contact email address </t>
  </si>
  <si>
    <t>Address</t>
  </si>
  <si>
    <t xml:space="preserve">Implementation Under Test: </t>
  </si>
  <si>
    <t>Software component name (s)</t>
  </si>
  <si>
    <t>Please specify all software components being used in this assessment.</t>
  </si>
  <si>
    <t>Software version number (s)</t>
  </si>
  <si>
    <t xml:space="preserve">Software conformance ID
</t>
  </si>
  <si>
    <t>Please enter a text string of no more than 36 printable characters containing a text string representing the Product Name, a single character delimiter (‘|’) and an alpha-numeric string representing the Software Product Version.</t>
  </si>
  <si>
    <t>Software description</t>
  </si>
  <si>
    <t>States and territories applicable</t>
  </si>
  <si>
    <t>ASLR system is required to support all States and Territories in Australia.</t>
  </si>
  <si>
    <t>Testing location address</t>
  </si>
  <si>
    <t>Date(s) of testing</t>
  </si>
  <si>
    <t>Name of person(s) conducting tests</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</si>
  <si>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</si>
  <si>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</si>
  <si>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</si>
  <si>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</si>
  <si>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</si>
  <si>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</si>
  <si>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</si>
  <si>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t>Scenarios Complete</t>
  </si>
  <si>
    <t>Number of Test Cases</t>
  </si>
  <si>
    <t>Tests marked N/A</t>
  </si>
  <si>
    <t>ASL - Scenarios</t>
  </si>
  <si>
    <t>THIS SECTION DOES NOT NEED TO BE MANUALLY FILLED IN - IT WILL BE AUTOMATICALLY CALCULATED</t>
  </si>
  <si>
    <r>
      <t>Test Case worksheet</t>
    </r>
    <r>
      <rPr>
        <sz val="10"/>
        <rFont val="Calibri"/>
        <family val="2"/>
        <scheme val="minor"/>
      </rPr>
      <t xml:space="preserve"> </t>
    </r>
  </si>
  <si>
    <t>Test % Success Rate</t>
  </si>
  <si>
    <t>Number of Tests</t>
  </si>
  <si>
    <t>Number of N/A test results for mandatory tests</t>
  </si>
  <si>
    <t>Note: Formula (C32) -&gt;</t>
  </si>
  <si>
    <t>Sub Section - Requirements</t>
  </si>
  <si>
    <t>Scenarios</t>
  </si>
  <si>
    <t>Test Case Number</t>
  </si>
  <si>
    <t>Conformance  Specification Number</t>
  </si>
  <si>
    <t>Test Description</t>
  </si>
  <si>
    <t>Priority</t>
  </si>
  <si>
    <t>ASLR - Registration</t>
  </si>
  <si>
    <t>ASLR - Security</t>
  </si>
  <si>
    <t>ASLR -Viewing</t>
  </si>
  <si>
    <t>ASLR - Pres &amp; Disp</t>
  </si>
  <si>
    <t>ASLR - Audit Log</t>
  </si>
  <si>
    <t>TS_ASLR_001</t>
  </si>
  <si>
    <t>TS_ASLR_002</t>
  </si>
  <si>
    <t>TS_ASLR_003</t>
  </si>
  <si>
    <t>Notes</t>
  </si>
  <si>
    <t>TC_ASLR_REG_001</t>
  </si>
  <si>
    <t>ASLR-200</t>
  </si>
  <si>
    <t>ASL System Receives prescription Information from NPDS.</t>
  </si>
  <si>
    <t>Yes</t>
  </si>
  <si>
    <t>M</t>
  </si>
  <si>
    <t>P</t>
  </si>
  <si>
    <t>TC_ASLR_REG_003</t>
  </si>
  <si>
    <t>ASLR-7</t>
  </si>
  <si>
    <t>ASL System receives registration information from a CIS System.</t>
  </si>
  <si>
    <t>TC_ASLR_REG_004</t>
  </si>
  <si>
    <t>ASLR-210</t>
  </si>
  <si>
    <t>ASL System receives and stores registration information from a CIS System.</t>
  </si>
  <si>
    <t>TC_ASLR_REG_005</t>
  </si>
  <si>
    <t>ASLR-215</t>
  </si>
  <si>
    <t xml:space="preserve">ASL System receives Carer Consent - Consent Flag = 'Y' from CIS System </t>
  </si>
  <si>
    <t>TC_ASLR_REG_027</t>
  </si>
  <si>
    <t xml:space="preserve">ASL System receives Agent Consent - Consent Flag = 'Y' from CIS System </t>
  </si>
  <si>
    <t>TC_ASLR_REG_006</t>
  </si>
  <si>
    <t>ASLR-220</t>
  </si>
  <si>
    <t>ASL System receives CIS System Registration - Carer Consent provided</t>
  </si>
  <si>
    <t>TC_ASLR_REG_007</t>
  </si>
  <si>
    <t>ASL System receives CIS System Registration - Agent Consent provided</t>
  </si>
  <si>
    <t>TC_ASLR_REG_008</t>
  </si>
  <si>
    <t>ASLR-225</t>
  </si>
  <si>
    <t>ASL System receives carer information from CIS System</t>
  </si>
  <si>
    <t>TC_ASLR_REG_009</t>
  </si>
  <si>
    <t>ASLR-230</t>
  </si>
  <si>
    <t>ASL System receives agent information from CIS System</t>
  </si>
  <si>
    <t>TC_ASLR_REG_010</t>
  </si>
  <si>
    <t>ASLR-235</t>
  </si>
  <si>
    <t>ASL System receives registration details including Organisation as SoC's carer.</t>
  </si>
  <si>
    <t>TC_ASLR_REG_011</t>
  </si>
  <si>
    <t>ASLR-240</t>
  </si>
  <si>
    <t>ASL System receives primary contact information - single contact.</t>
  </si>
  <si>
    <t>TC_ASLR_REG_012</t>
  </si>
  <si>
    <t>ASL System receives primary contact information - second primary contact.</t>
  </si>
  <si>
    <t>TC_ASLR_REG_013</t>
  </si>
  <si>
    <t>ASLR-250</t>
  </si>
  <si>
    <t>ASL System receives registration information - Updated Carer details.</t>
  </si>
  <si>
    <t>TC_ASLR_REG_014</t>
  </si>
  <si>
    <t>ASL System receives registration information - Updated Agent details.</t>
  </si>
  <si>
    <t>TC_ASLR_REG_015</t>
  </si>
  <si>
    <t>ASL System receives registration information - Deleted Carer details.</t>
  </si>
  <si>
    <t>TC_ASLR_REG_016</t>
  </si>
  <si>
    <t>ASL System receives registration information - Deleted Agent details.</t>
  </si>
  <si>
    <t>TC_ASLR_REG_017</t>
  </si>
  <si>
    <t>ASLR-265</t>
  </si>
  <si>
    <t>ASL System has received full registration details - Confirms to primary contact via SMS.</t>
  </si>
  <si>
    <t>TC_ASLR_REG_018</t>
  </si>
  <si>
    <t>ASL System has received full registration details - Confirms to primary contact via Email.</t>
  </si>
  <si>
    <t>TC_ASLR_REG_019</t>
  </si>
  <si>
    <t>ASLR-266</t>
  </si>
  <si>
    <t>Update registered carer's ASL details - confirmation.</t>
  </si>
  <si>
    <t>TC_ASLR_REG_020</t>
  </si>
  <si>
    <t>ASLR-267</t>
  </si>
  <si>
    <t>Activate and pre-populate ASL - no indication of prescription 'sent directly to dispenser' or otherwise.</t>
  </si>
  <si>
    <t>TC_ASLR_REG_021</t>
  </si>
  <si>
    <t>ASLR-270</t>
  </si>
  <si>
    <t>ASL system receives prescription information - Active ASL.</t>
  </si>
  <si>
    <t>TC_ASLR_REG_028</t>
  </si>
  <si>
    <t>ASL system receives Char-based Electronic Prescription information - Active ASL.</t>
  </si>
  <si>
    <t>TC_ASLR_REG_022</t>
  </si>
  <si>
    <t>ASL system receives prescription information - ASL is not yet activated, e.g. SoC not provided consent.</t>
  </si>
  <si>
    <t>TC_ASLR_REG_029</t>
  </si>
  <si>
    <t>ASL system receives Char-based Electronic Prescription information - ASL is not yet activated, e.g. SoC not provided consent.</t>
  </si>
  <si>
    <t>TC_ASLR_REG_023</t>
  </si>
  <si>
    <t>ASLR-355</t>
  </si>
  <si>
    <t>Delete / remove / erase Primary Contact details</t>
  </si>
  <si>
    <t>TC_ASLR_REG_024</t>
  </si>
  <si>
    <t>ASLR-395</t>
  </si>
  <si>
    <t>ASL system receives self-registration request - Check IHI</t>
  </si>
  <si>
    <t>TC_ASLR_REG_025</t>
  </si>
  <si>
    <t>ASL system receives self-registration request - Check IHI Failed</t>
  </si>
  <si>
    <t>TC_ASLR_REG_026</t>
  </si>
  <si>
    <t>ASLR-416</t>
  </si>
  <si>
    <t>Change primary contact details - message.</t>
  </si>
  <si>
    <t>TC_ASLR_SEC_001</t>
  </si>
  <si>
    <t>ASLR-938</t>
  </si>
  <si>
    <t xml:space="preserve">Use the certificate that has been revoked and is on Certificate Revocation List (CRL).
</t>
  </si>
  <si>
    <t>TC_ASLR_SEC_002</t>
  </si>
  <si>
    <t xml:space="preserve">Use the certificate that is not valid and has expired.
</t>
  </si>
  <si>
    <t>TC_ASLR_SEC_003</t>
  </si>
  <si>
    <t xml:space="preserve">Use the certificate that is not from a publicly trusted Certificate Authority.
</t>
  </si>
  <si>
    <t>ASLR-272</t>
  </si>
  <si>
    <t>Activate and pre-populate ASL - Electronic Prescription 'send directly to dispenser'.</t>
  </si>
  <si>
    <t>Activate and pre-populate ASL - Chart-based Electronic Prescription 'send directly to dispenser'.</t>
  </si>
  <si>
    <t>TC_ASLR_SEC_004</t>
  </si>
  <si>
    <t>ASLR-273</t>
  </si>
  <si>
    <t>ASL system receives new Electronic Prescription - no indication of SoC withhold from ASL</t>
  </si>
  <si>
    <t>TC_ASLR_SEC_005</t>
  </si>
  <si>
    <t>ASLR-275</t>
  </si>
  <si>
    <t>ASL system receives CIS System request to see if SoC has active ASL (Soc DOES have ASL).</t>
  </si>
  <si>
    <t>TC_ASLR_SEC_006</t>
  </si>
  <si>
    <t>ASL system receives CIS System request to see if SoC has active ASL (Soc DOES NOT have ASL).</t>
  </si>
  <si>
    <t>TC_ASLR_SEC_007</t>
  </si>
  <si>
    <t>ASLR-280</t>
  </si>
  <si>
    <t>ASL System receives healthcare provider request to view SoC's ASL - Healthcare provider has consent to view ASL.</t>
  </si>
  <si>
    <t>TC_ASLR_SEC_008</t>
  </si>
  <si>
    <t>ASL System receives healthcare provider request to view SoC's ASL - Healthcare provider does not have consent to view ASL.</t>
  </si>
  <si>
    <t>TC_ASLR_SEC_009</t>
  </si>
  <si>
    <t>ASLR-290</t>
  </si>
  <si>
    <t>ASL System Receives request to view ASL via CIS System - To include Name.</t>
  </si>
  <si>
    <t>O</t>
  </si>
  <si>
    <t>TC_ASLR_SEC_010</t>
  </si>
  <si>
    <t>ASLR-295</t>
  </si>
  <si>
    <t>ASL System Receives request from CIS System to determine whether Health provider organisation- Organisation does have consent.</t>
  </si>
  <si>
    <t>TC_ASLR_SEC_011</t>
  </si>
  <si>
    <t>ASL System Receives request from CIS System to determine whether Health provider organisation- Organisation does not have consent.</t>
  </si>
  <si>
    <t>TC_ASLR_SEC_012</t>
  </si>
  <si>
    <t>ASLR-305</t>
  </si>
  <si>
    <t>System receives healthcare provider request from CIS System, requesting to view ASL - provider has no site-content access.</t>
  </si>
  <si>
    <t>TC_ASLR_SEC_013</t>
  </si>
  <si>
    <t>ASLR-315</t>
  </si>
  <si>
    <t>CIS System Provides ALS for viewing - Active Electronic Prescriptions</t>
  </si>
  <si>
    <t>TC_ASLR_SEC_014</t>
  </si>
  <si>
    <t>CIS System Provides ALS for viewing - Active Chart-based Electronic Prescriptions</t>
  </si>
  <si>
    <t>TC_ASLR_SEC_015</t>
  </si>
  <si>
    <t>CIS System Provides ALS for viewing - Active Electronic Prescriptions and Active Chart-based Electronic Prescriptions</t>
  </si>
  <si>
    <t>TC_ASLR_SEC_016</t>
  </si>
  <si>
    <t>CIS System Provides ALS for viewing - Optional details - Active Electronic Prescriptions</t>
  </si>
  <si>
    <t>TC_ASLR_SEC_017</t>
  </si>
  <si>
    <t>CIS System Provides ALS for viewing - Optional details - Active Chart-based Electronic Prescriptions</t>
  </si>
  <si>
    <t>TC_ASLR_SEC_018</t>
  </si>
  <si>
    <t>CIS System Provides ALS for viewing - Optional details - Active Electronic Prescriptions and Active Chart-based Electronic Prescriptions</t>
  </si>
  <si>
    <t>TC_ASLR_SEC_019</t>
  </si>
  <si>
    <t>ASLR-320</t>
  </si>
  <si>
    <t xml:space="preserve">Provide Electronic Prescription information to a connecting system - expired Electronic Prescription
</t>
  </si>
  <si>
    <t>TC_ASLR_SEC_020</t>
  </si>
  <si>
    <t xml:space="preserve">Provide Electronic Prescription information to a connecting system - cancelled Electronic Prescription
</t>
  </si>
  <si>
    <t>TC_ASLR_SEC_021</t>
  </si>
  <si>
    <t xml:space="preserve">Provide Electronic Prescription information to a connecting system - disabled Electronic Prescription
</t>
  </si>
  <si>
    <t>TC_ASLR_SEC_022</t>
  </si>
  <si>
    <t xml:space="preserve">Provide Electronic Prescription information to a connecting system - hidden Electronic Prescription
</t>
  </si>
  <si>
    <t>TC_ASLR_SEC_023</t>
  </si>
  <si>
    <t xml:space="preserve">System requests SoC prescriptions to their ASL - Electronic Prescriptions marked to not be sent to ASLR.
</t>
  </si>
  <si>
    <t>TC_ASLR_SEC_024</t>
  </si>
  <si>
    <t>ASLR-340</t>
  </si>
  <si>
    <t xml:space="preserve">System requested for prescriptions in ASL - some with and some without a token. 
</t>
  </si>
  <si>
    <t>TC_ASLR_SEC_025</t>
  </si>
  <si>
    <t>ASLR-342</t>
  </si>
  <si>
    <t>System receives Electronic Prescription information from a non-conformant CIS.</t>
  </si>
  <si>
    <t>TC_ASLR_SEC_026</t>
  </si>
  <si>
    <t>System receives Electronic Prescription information from a non-conformant PDS system.</t>
  </si>
  <si>
    <t>TC_ASLR_SEC_027</t>
  </si>
  <si>
    <t>ASLR-343</t>
  </si>
  <si>
    <t>System provides Electronic Prescription information from a non-conformant CIS.</t>
  </si>
  <si>
    <t>TC_ASLR_SEC_028</t>
  </si>
  <si>
    <t>System provides Electronic Prescription information from a non-conformant MI system.</t>
  </si>
  <si>
    <t>TC_ASLR_AUD_001</t>
  </si>
  <si>
    <t>ASLR-405</t>
  </si>
  <si>
    <t>Mobile Intermediary requests to view audit log that records access events against an SoC's Active Script List.</t>
  </si>
  <si>
    <t>TC_ASLR_AUD_004</t>
  </si>
  <si>
    <t>Prescribing System requests to view audit log that records access events against an SoC's Active Script List.</t>
  </si>
  <si>
    <t>TC_ASLR_AUD_005</t>
  </si>
  <si>
    <t>Dispensing System requests to view audit log that records access events against an SoC's Active Script List.</t>
  </si>
  <si>
    <t>TC_ASLR_SEC_030</t>
  </si>
  <si>
    <t>ASLR-410</t>
  </si>
  <si>
    <t>ASL registration and deregistration audit.</t>
  </si>
  <si>
    <t>TC_ASLR_SEC_031</t>
  </si>
  <si>
    <t>ASLR-415</t>
  </si>
  <si>
    <t xml:space="preserve">ASL registration maintenance audit - carers. </t>
  </si>
  <si>
    <t>ASLR System</t>
  </si>
  <si>
    <t>Conformance Requirements Reference</t>
  </si>
  <si>
    <r>
      <t xml:space="preserve">PRIORITY
</t>
    </r>
    <r>
      <rPr>
        <sz val="8"/>
        <rFont val="Calibri"/>
        <family val="2"/>
        <scheme val="minor"/>
      </rPr>
      <t>(Mandatory, Optional, Recommended)</t>
    </r>
  </si>
  <si>
    <t>NPDS
Applicable</t>
  </si>
  <si>
    <t>Preconditions</t>
  </si>
  <si>
    <t>TEST EVIDENCE (SCREEN SHOTS, RECORDINGS, FILES)</t>
  </si>
  <si>
    <t>CALC.</t>
  </si>
  <si>
    <t>MANDATORY AND N/A</t>
  </si>
  <si>
    <t>START: ASL Assisted Registration</t>
  </si>
  <si>
    <t xml:space="preserve">The system SHALL have the capability to receive prescription information from the NPDS.
</t>
  </si>
  <si>
    <t xml:space="preserve">ASL System Available.
NPDS Available.
SoC has an active ASL with several active prescriptions from NPDS
</t>
  </si>
  <si>
    <t>All Active Electronic Prescriptions from first PDS are received.</t>
  </si>
  <si>
    <r>
      <t xml:space="preserve">Active </t>
    </r>
    <r>
      <rPr>
        <sz val="11"/>
        <color theme="1"/>
        <rFont val="Calibri"/>
        <family val="2"/>
        <scheme val="minor"/>
      </rPr>
      <t>Electronic Prescriptions in first PDS.
Active Chart-base Electronic Prescriptions in first PDS</t>
    </r>
  </si>
  <si>
    <t>TBD</t>
  </si>
  <si>
    <t>The system SHALL be able to receive registration information from a CIS, activate the ASL and register patient, carer and agent details.</t>
  </si>
  <si>
    <t>ASL System Available.
CIS System Available (Prescribing or Dispensing System)
Appropriate registration details provided.</t>
  </si>
  <si>
    <t>ASL System Receives registration information from CIS System - Including patient, carer and agent details.
Registration successful and patient's ASL activated.</t>
  </si>
  <si>
    <t>Full SoC details for registration.</t>
  </si>
  <si>
    <r>
      <t xml:space="preserve">The system SHALL support an Assisted Registration function provided by CIS's, and only store the following SoC’s information in the ASLR: 
• IHI number
• Family name
• Given name (if available)
• Date of birth
• Gender
• Medicare card number and IRN (if available)
• DVA number (if available)
• Residential address (optional for software to support).
</t>
    </r>
    <r>
      <rPr>
        <i/>
        <sz val="11"/>
        <color theme="1"/>
        <rFont val="Calibri"/>
        <family val="2"/>
        <scheme val="minor"/>
      </rPr>
      <t xml:space="preserve">Note: the above attributes align to the attributes used by the HI Service when there is a need to discover or validate an IHI.
Note: it is important that the ASLR is populated with the same data that is in the CIS so that those systems are consistent.
Note: see also ASLR-225 and ASLR-230 for carers and agents. </t>
    </r>
  </si>
  <si>
    <t>ASL System Available.
CIS System Available (Prescribing or Dispensing System).
Appropriate registration details provided.</t>
  </si>
  <si>
    <t>Assisted registration successful - only the specified SoC information is stored and matches original details received. 
1. IHI number 
2. Family name
3. Given name
4. Date of birth
5. Gender
6. Medicare card number and IRN
7. DVA number
8. Residential address.
Other details are not stored.</t>
  </si>
  <si>
    <t>CIS registration details to be received:
- IHI number
- Family name
- Given name 
- Date of birth
- Medicare card number and IRN 
- DVA number 
- Residential address 
- Other details.</t>
  </si>
  <si>
    <r>
      <t xml:space="preserve">The system SHALL capture the agent/carer and SoC consent prior to storing the agent/carer's details in the SoC's ASL. 
</t>
    </r>
    <r>
      <rPr>
        <i/>
        <sz val="11"/>
        <color theme="1"/>
        <rFont val="Calibri"/>
        <family val="2"/>
        <scheme val="minor"/>
      </rPr>
      <t xml:space="preserve">Note: the consent flag must be sent to ASLR when agent/carer's details are provided to the ASLR. 
</t>
    </r>
  </si>
  <si>
    <t xml:space="preserve">ASL System Available.
CIS System Available (Prescribing or Dispensing System).
Appropriate registration details provided.
</t>
  </si>
  <si>
    <t>ASL System receives Carer Consent to be added to the SoC's Active Script List - Consent Flag = 'Y'. 
ASL System receives SoC Consent  - Consent Flag = 'Y'.</t>
  </si>
  <si>
    <r>
      <t xml:space="preserve">ASL System captures and stores consent details. 
</t>
    </r>
    <r>
      <rPr>
        <sz val="11"/>
        <color theme="1"/>
        <rFont val="Calibri"/>
        <family val="2"/>
        <scheme val="minor"/>
      </rPr>
      <t xml:space="preserve">
ASL System stores the carer's details in the SoC's ASL. </t>
    </r>
  </si>
  <si>
    <r>
      <rPr>
        <sz val="11"/>
        <color theme="1"/>
        <rFont val="Calibri"/>
        <family val="2"/>
        <scheme val="minor"/>
      </rPr>
      <t>SoC details for registration</t>
    </r>
    <r>
      <rPr>
        <strike/>
        <sz val="11"/>
        <color theme="1"/>
        <rFont val="Calibri"/>
        <family val="2"/>
        <scheme val="minor"/>
      </rPr>
      <t xml:space="preserve">
</t>
    </r>
    <r>
      <rPr>
        <sz val="11"/>
        <color theme="1"/>
        <rFont val="Calibri"/>
        <family val="2"/>
        <scheme val="minor"/>
      </rPr>
      <t>Carer's details for registration</t>
    </r>
  </si>
  <si>
    <t>ASL System receives Agent Consent to be added to the SoC's Active Script List- Consent Flag = 'Y'. 
ASL System receives SoC Consent  - Consent Flag = 'Y'.</t>
  </si>
  <si>
    <t xml:space="preserve">ASL System captures and stores consent details.
ASL System stores the agent's details in the SoC's ASL. </t>
  </si>
  <si>
    <t>SoC details for registration.
Carer's details for registration</t>
  </si>
  <si>
    <r>
      <t xml:space="preserve">When storing an agent/carer's details of the SoC, the system SHALL record whether an individual is a carer or an agent of the SoC. 
</t>
    </r>
    <r>
      <rPr>
        <i/>
        <sz val="11"/>
        <color theme="1"/>
        <rFont val="Calibri"/>
        <family val="2"/>
        <scheme val="minor"/>
      </rPr>
      <t>Note: a ‘carer’ and ‘agent’ are different concepts and must be captured separately.</t>
    </r>
  </si>
  <si>
    <t xml:space="preserve">ASL System Available.
CIS System Available (Prescribing or Dispensing System).
Appropriate registration details provided.
</t>
  </si>
  <si>
    <t>Details Stored - Consent provided - Carer</t>
  </si>
  <si>
    <t>SoC details for registration, including Carer or Agent Consent.</t>
  </si>
  <si>
    <t>Details Stored - Consent provided - Agent</t>
  </si>
  <si>
    <t xml:space="preserve">M
</t>
  </si>
  <si>
    <t>Registration allows for carer details on registration. 
Only the following information is received and stored:
1. Family name
2. Given name 
3. Address 
4. Relationship to SoC 
Family name must be provided, the rest optional.
Additional details as specified in the requirement can be captured - admin.
Additional carers may be registered if the system allows for it.</t>
  </si>
  <si>
    <t>Carer registration details received:
Includes:
- Family name
- Given name 
- Address 
- Relationship to SoC 
- Additional Admin details</t>
  </si>
  <si>
    <r>
      <t xml:space="preserve">The system SHALL allow at least one agent to be registered in the SoC's ASL, and only store the following agent information in the ASLR: 
• Family name
• Given name (optional if the agent has only one name)
• Address (optional for the agent to provide)
• Relationship to SoC (optional for the agent to provide).
</t>
    </r>
    <r>
      <rPr>
        <i/>
        <sz val="11"/>
        <rFont val="Calibri"/>
        <family val="2"/>
        <scheme val="minor"/>
      </rPr>
      <t>Note: capturing an agent is optional but the software must support this function.
Note: agents are not authorised to receive notifications from healthcare providers so capturing their electronic details is not necessary and prevents software systems sending the notification to the agent by mistake. 
Note: the system can store additional information about the agents for administration purposes or identity management. 
Note: if the agent has a given name then that given name must be recorded.</t>
    </r>
    <r>
      <rPr>
        <sz val="11"/>
        <rFont val="Calibri"/>
        <family val="2"/>
        <scheme val="minor"/>
      </rPr>
      <t xml:space="preserve">
</t>
    </r>
  </si>
  <si>
    <t>Registration allows for agent details on registration. 
The following information is stored:
- Family name
- Given name 
- Address 
- Relationship to SoC 
Family name must be provided, the rest optional. 
Additional agent information may be stored if the system allows for it.</t>
  </si>
  <si>
    <t>Agent registration details received:
Includes:
- Family name
- Given name 
- Address 
- Relationship to SoC 
- Additional Admin details</t>
  </si>
  <si>
    <r>
      <t xml:space="preserve">The system SHALL allow the capture of an organisation name as a carer for the SoC.  
</t>
    </r>
    <r>
      <rPr>
        <i/>
        <sz val="11"/>
        <rFont val="Calibri"/>
        <family val="2"/>
        <scheme val="minor"/>
      </rPr>
      <t>Note: it is likely that the RACF for a resident patient will, with permission, nominate themselves as a carer so they can receive electronic notifications and provide site-consent.</t>
    </r>
  </si>
  <si>
    <t>ASL System Available.
Assisted registration in progress.</t>
  </si>
  <si>
    <t>Registration is complete - Organisation is SoC's carer.</t>
  </si>
  <si>
    <t>Registration details include Organisation as carer with appropriate contact details.</t>
  </si>
  <si>
    <r>
      <t xml:space="preserve">The system SHALL support the capture of one and only one primary contact for an ASL. 
</t>
    </r>
    <r>
      <rPr>
        <i/>
        <sz val="11"/>
        <rFont val="Calibri"/>
        <family val="2"/>
        <scheme val="minor"/>
      </rPr>
      <t>Note: the patient needs to nominate, through the  ASL assisted registration process, a primary contact point that can receive ASLR notifications.</t>
    </r>
  </si>
  <si>
    <t xml:space="preserve">ASL System Available.
Assisted registration in progress.
</t>
  </si>
  <si>
    <t>Received primary contact  - Registered ASL nominated primary contact is captured in the system.</t>
  </si>
  <si>
    <t>Registered ASL with appropriate received details for Primary Contact:
- with email address 
- with mobile number</t>
  </si>
  <si>
    <t xml:space="preserve">Only one received. Not possible to receive more than one. </t>
  </si>
  <si>
    <r>
      <t xml:space="preserve">The system SHALL support the subsequent update of the SoC, carer and agent’s personal information that is registered in the ASL.
</t>
    </r>
    <r>
      <rPr>
        <i/>
        <sz val="11"/>
        <color theme="1"/>
        <rFont val="Calibri"/>
        <family val="2"/>
        <scheme val="minor"/>
      </rPr>
      <t>Note: the term “update” includes add, remove and modify operations.
Note: if it is known that the SoC’s IHI has changed then the ASLR operator will take steps to move prescription information from the de-activated ASL to the new ASL.</t>
    </r>
  </si>
  <si>
    <t>ASL System Available.
ASL has been registered for SoC and has Agent details.</t>
  </si>
  <si>
    <r>
      <t xml:space="preserve">ASL System receives registration information - Updated </t>
    </r>
    <r>
      <rPr>
        <sz val="11"/>
        <color theme="1"/>
        <rFont val="Calibri"/>
        <family val="2"/>
        <scheme val="minor"/>
      </rPr>
      <t>SoC details.</t>
    </r>
  </si>
  <si>
    <r>
      <t xml:space="preserve">Updated </t>
    </r>
    <r>
      <rPr>
        <sz val="11"/>
        <color theme="1"/>
        <rFont val="Calibri"/>
        <family val="2"/>
        <scheme val="minor"/>
      </rPr>
      <t xml:space="preserve">SoC Personal Information received and records updated. </t>
    </r>
  </si>
  <si>
    <t>ASL Registered with full Carer and Agent Personal Information for update.</t>
  </si>
  <si>
    <r>
      <t xml:space="preserve">ASL System receives registration information - Updated </t>
    </r>
    <r>
      <rPr>
        <sz val="11"/>
        <color theme="1"/>
        <rFont val="Calibri"/>
        <family val="2"/>
        <scheme val="minor"/>
      </rPr>
      <t>Agent and Carer details.</t>
    </r>
  </si>
  <si>
    <r>
      <t xml:space="preserve">Updated </t>
    </r>
    <r>
      <rPr>
        <sz val="11"/>
        <color theme="1"/>
        <rFont val="Calibri"/>
        <family val="2"/>
        <scheme val="minor"/>
      </rPr>
      <t xml:space="preserve">Agent and Carer Personal Information received and records updated. </t>
    </r>
  </si>
  <si>
    <t xml:space="preserve">Deleted Carer Personal Information received and record deleted. </t>
  </si>
  <si>
    <t xml:space="preserve">Deleted Agent Personal Information received and record deleted. </t>
  </si>
  <si>
    <r>
      <t xml:space="preserve">Prior to completing the registration process, the system SHALL send an electronic notification (e.g. SMS or email) to the registered primary ASLR contact to confirm that they wish to register. 
The electronic notification SHALL include a link to the Terms &amp; Conditions and privacy policy in the electronic notification that is sent to the registered contact. 
</t>
    </r>
    <r>
      <rPr>
        <i/>
        <sz val="11"/>
        <color theme="1"/>
        <rFont val="Calibri"/>
        <family val="2"/>
        <scheme val="minor"/>
      </rPr>
      <t xml:space="preserve">Note: the notification intends to obtain consent from the SoC/carer for the Electronic Prescriptions to be accessed by the Registry Operator (and any other parties as allowed by the Registry Operator). </t>
    </r>
  </si>
  <si>
    <t xml:space="preserve">ASL System sends notification to the primary contact, requesting that they confirm their wish to register:
- Sent to primary contact via SMS 
- Includes Terms and Conditions
- Includes Privacy Policy
Note: Confirmation that SoC wishes to register for an ASL does not automatically mean that:
- SoC gives site consent to view their ASL.
- SoC gives consent for the ASLR to download all their existing prescriptions from the PDS.  
SoC may want to activate their ASL but does not want to include existing scripts in the ASL. (The SoC wants to start with an empty ASL.)
</t>
  </si>
  <si>
    <t xml:space="preserve">ASL Registration details including primary contact with Mobile Number details. </t>
  </si>
  <si>
    <t>ASL System sends notification to the primary contact, requesting that they confirm their wish to register:
- Sent to primary contact via Email 
- Includes Terms and Conditions
- Includes Privacy Policy
Note: Confirmation that SoC wishes to register for an ASL does not automatically mean that:
- SoC gives site consent to view their ASL.
- SoC gives consent for the ASLR to download all their existing prescriptions from the PDS.  
SoC may want to activate their ASL but does not want to include existing scripts in the ASL. (The SoC wants to start with an empty ASL.)</t>
  </si>
  <si>
    <t xml:space="preserve">ASL Registration details including primary contact with Email address. </t>
  </si>
  <si>
    <t xml:space="preserve">When the registered carer details on an ASL are changed, the system SHALL send a confirmation message containing the new details to the primary contact so the primary contact knows the details have been changed and are correct.
</t>
  </si>
  <si>
    <t>ASL System Available.
ASL has been registered for SoC and has Carer details.</t>
  </si>
  <si>
    <t xml:space="preserve">ASL system sends a confirmation message with amended details to the primary contact indicating that the carer details have changed. </t>
  </si>
  <si>
    <t xml:space="preserve">ASLR with valid carer details and primary contact.
</t>
  </si>
  <si>
    <r>
      <t>When activating and pre-populating the ASL, the ASLR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display any Electronic Prescription information in the ASL if the Electronic Prescription information comes from a legacy system that doesn't allow the prescriber the option to indicate the prescription will be sent directly to a dispenser.</t>
    </r>
  </si>
  <si>
    <r>
      <t xml:space="preserve">ASL System Available.
Assisted registration in progress.
</t>
    </r>
    <r>
      <rPr>
        <sz val="11"/>
        <color theme="1"/>
        <rFont val="Calibri"/>
        <family val="2"/>
        <scheme val="minor"/>
      </rPr>
      <t>The Electronic Prescription information comes from a legacy system that doesn't allow the prescriber the option to indicate the prescription will be sent directly to a dispenser.</t>
    </r>
  </si>
  <si>
    <t xml:space="preserve">Electronic Prescription information not displayed in the ASL.
</t>
  </si>
  <si>
    <t>Registration details to include registry for an ASL that will be associated with legacy Electronic Prescription that has no indication of being sent to dispenser. i.e. does not have that information.</t>
  </si>
  <si>
    <r>
      <t xml:space="preserve">The system SHALL receive prescription information if and only if the SoC's ASL has been activated. 
</t>
    </r>
    <r>
      <rPr>
        <i/>
        <sz val="11"/>
        <color theme="1"/>
        <rFont val="Calibri"/>
        <family val="2"/>
        <scheme val="minor"/>
      </rPr>
      <t>Note: the ASLR must not be in possession of SoC's prescription information unless the SoC consents by activating their ASL.</t>
    </r>
    <r>
      <rPr>
        <sz val="11"/>
        <color theme="1"/>
        <rFont val="Calibri"/>
        <family val="2"/>
        <scheme val="minor"/>
      </rPr>
      <t xml:space="preserve">
</t>
    </r>
    <r>
      <rPr>
        <i/>
        <sz val="11"/>
        <color theme="1"/>
        <rFont val="Calibri"/>
        <family val="2"/>
        <scheme val="minor"/>
      </rPr>
      <t xml:space="preserve">
Note: prescription information received for an ASL that is NOT activated must be discorded and not retained.</t>
    </r>
  </si>
  <si>
    <t xml:space="preserve">ASL System Available.
NPDS Available.
Registration successful and patient's ASL activated.
</t>
  </si>
  <si>
    <t>ASL system receives all active Electronic Prescription information associated with the SoC</t>
  </si>
  <si>
    <t xml:space="preserve">Fully registered Soc
Electronic Prescriptions associated with the SoC
</t>
  </si>
  <si>
    <t>ASL system receives Chart-based Electronic Prescription information - Active ASL.</t>
  </si>
  <si>
    <t>ASL system receives all active Chart-based Electronic Prescription information associated with the SoC</t>
  </si>
  <si>
    <t>Fully registered Soc
Chart-based Electronic Prescriptions associated with the SoC</t>
  </si>
  <si>
    <t xml:space="preserve">ASL System Available.
NPDS Available.
Soc is registered / being registered - Currently Inactive. 
</t>
  </si>
  <si>
    <t xml:space="preserve">ASL system discards prescription information.
</t>
  </si>
  <si>
    <t>Part registered SoC or Registered SoC deactivated.
Electronic Prescriptions associated with the SoC</t>
  </si>
  <si>
    <t>ASL system receives Chart-based Electronic Prescription information - ASL is not yet activated, e.g. SoC not provided consent.</t>
  </si>
  <si>
    <t xml:space="preserve">ASL system discards Chart-based Electronic Prescription information.
</t>
  </si>
  <si>
    <t>Part registered SoC or Registered SoC deactivated.
Chart-based Electronic Prescriptions associated with the SoC</t>
  </si>
  <si>
    <r>
      <t>The system SHALL</t>
    </r>
    <r>
      <rPr>
        <b/>
        <sz val="11"/>
        <color theme="1"/>
        <rFont val="Calibri"/>
        <family val="2"/>
        <scheme val="minor"/>
      </rPr>
      <t xml:space="preserve"> </t>
    </r>
    <r>
      <rPr>
        <sz val="11"/>
        <color theme="1"/>
        <rFont val="Calibri"/>
        <family val="2"/>
        <scheme val="minor"/>
      </rPr>
      <t xml:space="preserve">NOT permit the user to delete, remove or erase the primary contact details registered against an ASL.
</t>
    </r>
    <r>
      <rPr>
        <i/>
        <sz val="11"/>
        <color theme="1"/>
        <rFont val="Calibri"/>
        <family val="2"/>
        <scheme val="minor"/>
      </rPr>
      <t>Note: the ASLR can permit the editing/updating of primary contact information but the removal of that information is not permitted.</t>
    </r>
  </si>
  <si>
    <t>Primary contact details already exist</t>
  </si>
  <si>
    <t>Cannot delete, remove or erase primary contact details.</t>
  </si>
  <si>
    <t>Primary contact details exist.</t>
  </si>
  <si>
    <r>
      <t>If the system receives a request to activate an ASL via the self-registration method (i.e. not assisted registration) then the system SHALL</t>
    </r>
    <r>
      <rPr>
        <b/>
        <sz val="11"/>
        <color theme="1"/>
        <rFont val="Calibri"/>
        <family val="2"/>
        <scheme val="minor"/>
      </rPr>
      <t xml:space="preserve"> </t>
    </r>
    <r>
      <rPr>
        <sz val="11"/>
        <color theme="1"/>
        <rFont val="Calibri"/>
        <family val="2"/>
        <scheme val="minor"/>
      </rPr>
      <t xml:space="preserve">confirm it has the correct IHI for that person by validating or discovering that IHI via the HI Service B2B webservice </t>
    </r>
    <r>
      <rPr>
        <sz val="11"/>
        <rFont val="Calibri"/>
        <family val="2"/>
        <scheme val="minor"/>
      </rPr>
      <t>and not activate the ASL if that process fails.</t>
    </r>
  </si>
  <si>
    <t xml:space="preserve">System is IHI conformant and has appropriate validation methods.
HI Service available.
Note: If there is no Agency approved Identity Management Service, please enter N/A in the test result. </t>
  </si>
  <si>
    <t>System validates the IHI either itself or by calling the HI Service B2B webservice</t>
  </si>
  <si>
    <t xml:space="preserve">Active and valid IHI included in registration request.
</t>
  </si>
  <si>
    <t>ASL Not activated</t>
  </si>
  <si>
    <t>When the primary contact details on an ASL are changed, the system SHALL attempt to send a confirmation message containing the new details to the previous primary contact.</t>
  </si>
  <si>
    <t>System sends a confirmation message to the previous primary contact (with appropriate details).</t>
  </si>
  <si>
    <t>Primary contact information - Original and changed.</t>
  </si>
  <si>
    <t>END: ASL Assisted Registration</t>
  </si>
  <si>
    <t>START: Security</t>
  </si>
  <si>
    <r>
      <t xml:space="preserve">The system SHALL validate digital certificates.
</t>
    </r>
    <r>
      <rPr>
        <i/>
        <sz val="11"/>
        <rFont val="Calibri"/>
        <family val="2"/>
        <scheme val="minor"/>
      </rPr>
      <t>Note: See Appendix B in the Conformance Profile for further implementation guidance.</t>
    </r>
  </si>
  <si>
    <t>Use the certificate that has been revoked and is on Certificate Revocation List (CRL).</t>
  </si>
  <si>
    <t xml:space="preserve">Attempt to connect.
Note: Certificate validation should be done by:
•	ensuring the certificate has not been revoked. This may be done by using a Certificate Revocation List (CRL), Online Certificate Status Protocol (OCSP) or other method </t>
  </si>
  <si>
    <t xml:space="preserve">Connection is denied and appropriate error code returned.
</t>
  </si>
  <si>
    <t>Use the certificate that is not valid and has expired.</t>
  </si>
  <si>
    <t xml:space="preserve">Attempt to connect.
</t>
  </si>
  <si>
    <t>Use the certificate that is not from a publicly trusted Certificate Authority.</t>
  </si>
  <si>
    <t>END: Security</t>
  </si>
  <si>
    <t>START:  ASLR Viewing</t>
  </si>
  <si>
    <t>TC_ASLR_VW_001</t>
  </si>
  <si>
    <r>
      <t>The ASLR SHALL</t>
    </r>
    <r>
      <rPr>
        <b/>
        <sz val="11"/>
        <rFont val="Calibri"/>
        <family val="2"/>
        <scheme val="minor"/>
      </rPr>
      <t xml:space="preserve"> </t>
    </r>
    <r>
      <rPr>
        <sz val="11"/>
        <rFont val="Calibri"/>
        <family val="2"/>
        <scheme val="minor"/>
      </rPr>
      <t xml:space="preserve">NOT display prescription information in an ASL for prescriptions that were sent directly to a dispenser (e.g. dosing points).
</t>
    </r>
    <r>
      <rPr>
        <i/>
        <sz val="11"/>
        <rFont val="Calibri"/>
        <family val="2"/>
        <scheme val="minor"/>
      </rPr>
      <t xml:space="preserve">
Note: because there is patient consent during the activation of the ASL, the ASLR can receive prescriptions that are sent directly to a dispenser (if the architecture supports that) but are prohibited from displaying those prescriptions in the ASL.</t>
    </r>
    <r>
      <rPr>
        <sz val="11"/>
        <rFont val="Calibri"/>
        <family val="2"/>
        <scheme val="minor"/>
      </rPr>
      <t xml:space="preserve">
</t>
    </r>
  </si>
  <si>
    <r>
      <t xml:space="preserve">ASL System Available.
PDS Available
Assisted registration </t>
    </r>
    <r>
      <rPr>
        <sz val="11"/>
        <color theme="1"/>
        <rFont val="Calibri"/>
        <family val="2"/>
        <scheme val="minor"/>
      </rPr>
      <t xml:space="preserve">completed.
Prescriptions bulk upload completed.
ASLR receives prescriptions that were sent directly to a dispenser (if the architecture supports that). </t>
    </r>
  </si>
  <si>
    <t>ASLR displays the SoC's ASL.</t>
  </si>
  <si>
    <t xml:space="preserve">ASLR does not display prescription information in the ASL for prescriptions that were sent directly to a dispenser.
</t>
  </si>
  <si>
    <t>Registration details to include registry for an ASL that will be associated with Electronic Prescription marked 'send directly to dispenser'.</t>
  </si>
  <si>
    <t>TC_ASLR_VW_019</t>
  </si>
  <si>
    <t xml:space="preserve">ASL System Available.
PDS Available
Assisted registration completed.
Prescriptions bulk upload completed.
ASLR receives Chart-based Electronic Prescriptions that were sent directly to a dispenser (if the architecture supports that). </t>
  </si>
  <si>
    <t xml:space="preserve">ASLR does not display prescription information in the ASL for Chart-based Electronic Prescriptions that were sent directly to a dispenser.
</t>
  </si>
  <si>
    <t>Registration details to include registry for an ASL that will be associated with Chart-based Electronic Prescriptions marked 'send directly to dispenser'.</t>
  </si>
  <si>
    <t>TC_ASLR_VW_002</t>
  </si>
  <si>
    <r>
      <t>On receipt of a new Electronic Prescription (i.e. not during an ASL assisted  registration event), the system SHALL</t>
    </r>
    <r>
      <rPr>
        <b/>
        <sz val="11"/>
        <color theme="1"/>
        <rFont val="Calibri"/>
        <family val="2"/>
        <scheme val="minor"/>
      </rPr>
      <t xml:space="preserve"> </t>
    </r>
    <r>
      <rPr>
        <sz val="11"/>
        <color theme="1"/>
        <rFont val="Calibri"/>
        <family val="2"/>
        <scheme val="minor"/>
      </rPr>
      <t xml:space="preserve">NOT display any prescription information on an ASL if the prescription information comes from a legacy system that doesn't provide the SoC the option to withhold that prescription information from their ASL.
</t>
    </r>
    <r>
      <rPr>
        <i/>
        <sz val="11"/>
        <color theme="1"/>
        <rFont val="Calibri"/>
        <family val="2"/>
        <scheme val="minor"/>
      </rPr>
      <t>Note: this requirement applies to information pertaining to electronic and paper prescriptions.</t>
    </r>
    <r>
      <rPr>
        <sz val="11"/>
        <color theme="1"/>
        <rFont val="Calibri"/>
        <family val="2"/>
        <scheme val="minor"/>
      </rPr>
      <t xml:space="preserve">
</t>
    </r>
  </si>
  <si>
    <t xml:space="preserve">ASL System Available.
NPDS Available.
Soc has registered ASL. 
</t>
  </si>
  <si>
    <t xml:space="preserve">SoC with ASL.
Electronic Prescription that has no indication of SoC opting to Withhold from ASL. i.e. does not have that information.
</t>
  </si>
  <si>
    <t>TC_ASLR_VW_003</t>
  </si>
  <si>
    <t xml:space="preserve">The system SHALL provide a means for the CIS to determine if the SoC has an active ASL. 
</t>
  </si>
  <si>
    <t>ASL System Available.
CIS System Available (Prescribing or Dispensing System).
SoC has an Active Script List.
CIS System is determining if a SoC has an ASL.</t>
  </si>
  <si>
    <t>ASL system has information of SoC Active ASL and can provide indication that the SoC DOES have an ASL to the CIS System.</t>
  </si>
  <si>
    <t>Soc with an active ASL.</t>
  </si>
  <si>
    <t>TC_ASLR_VW_004</t>
  </si>
  <si>
    <t>ASL System Available.
CIS System Available (Prescribing or Dispensing System)
ASL has NOT been registered for SoC.
CIS System is determining if a SoC has an ASL.</t>
  </si>
  <si>
    <t>ASL system has information of SoC Active ASL and can provide indication that the SoC DOES NOT have an ASL to the CIS System.</t>
  </si>
  <si>
    <t>SoC without an ASL</t>
  </si>
  <si>
    <t>TC_ASLR_VW_005</t>
  </si>
  <si>
    <t xml:space="preserve">The system SHALL provide a means to share a patient's ASL to a CIS if and only if:
• the SoC has an Active Script List, and
• the healthcare provider has site consent for the SoC's ASL.
</t>
  </si>
  <si>
    <t>ASL System Available.
CIS System Available (Prescribing or Dispensing System).
SoC has an Active Script List.
Healthcare provider has site consent for SoC's ASL.</t>
  </si>
  <si>
    <t xml:space="preserve">SoC's ASL shared </t>
  </si>
  <si>
    <t>Registered ASL for SoC.
Healthcare Provider Consent = Yes</t>
  </si>
  <si>
    <t>TC_ASLR_VW_006</t>
  </si>
  <si>
    <t>ASL System Available.
CIS System Available (Prescribing or Dispensing System)
SoC has an Active Script List.
Healthcare provider does not have site consent for SoC's ASL.</t>
  </si>
  <si>
    <t>ASL System receives healthcare provider request to view SoC's ASL - Healthcare provider does not have consent to view ASL.
Note: SoC may want to only register an ASL with a pharmacy but does not want to the pharmacy to view their ASL.</t>
  </si>
  <si>
    <t xml:space="preserve">SoC's ASL not shared </t>
  </si>
  <si>
    <t>Registered ASL for SoC.
Healthcare Provider Consent = No</t>
  </si>
  <si>
    <t>TC_ASLR_VW_007</t>
  </si>
  <si>
    <r>
      <t>If the SoC has an Active Script List, the system MAY</t>
    </r>
    <r>
      <rPr>
        <b/>
        <sz val="11"/>
        <color theme="1"/>
        <rFont val="Calibri"/>
        <family val="2"/>
        <scheme val="minor"/>
      </rPr>
      <t xml:space="preserve"> </t>
    </r>
    <r>
      <rPr>
        <sz val="11"/>
        <color theme="1"/>
        <rFont val="Calibri"/>
        <family val="2"/>
        <scheme val="minor"/>
      </rPr>
      <t xml:space="preserve">provide a means for the CIS to determine the name of the ASLR that the SoC is registered for. 
</t>
    </r>
  </si>
  <si>
    <t>ASL System Available.
CIS System Available (Prescribing or Dispensing System).
ASL has been registered for SoC.
Healthcare provider has access to SoC's ASL.</t>
  </si>
  <si>
    <t>SoC's ASL can be viewed and includes Name.</t>
  </si>
  <si>
    <t>Registered ASL for SoC.
Healthcare Provide Access = Yes
ASL  with a valid Name</t>
  </si>
  <si>
    <t>TC_ASLR_VW_008</t>
  </si>
  <si>
    <r>
      <t xml:space="preserve">If the SoC has an Active Script List, the system SHALL provide a means for the CIS to determine whether the healthcare provider organisation has been given site consent to access the SoC's ASL.  
</t>
    </r>
    <r>
      <rPr>
        <i/>
        <sz val="11"/>
        <color theme="1"/>
        <rFont val="Calibri"/>
        <family val="2"/>
        <scheme val="minor"/>
      </rPr>
      <t xml:space="preserve">Note: the ASLR will act like a broker for the CIS and present ASL site consent to the CIS through a single point. </t>
    </r>
  </si>
  <si>
    <t>ASL System Available.
CIS System Available.(Prescribing or Dispensing System).
SoC has an Active Script List.
Healthcare provider organisation has access to SoC's ASL.</t>
  </si>
  <si>
    <t>System informs the requesting system that the organisation does have site consent.</t>
  </si>
  <si>
    <t xml:space="preserve">Registered ASL for SoC.
Viewing Consent for Healthcare Provider Organisation = Yes
</t>
  </si>
  <si>
    <t>TC_ASLR_VW_009</t>
  </si>
  <si>
    <t>ASL System Available.
CIS System Available (Prescribing or Dispensing System).
SoC has an Active Script List.
Healthcare provider organisation does NOT have access to SoC's ASL.</t>
  </si>
  <si>
    <t>System informs the requesting system that the organisation does not have site consent.</t>
  </si>
  <si>
    <t xml:space="preserve">Registered ASL for SoC.
Viewing Consent for Healthcare Provider Organisation = No
</t>
  </si>
  <si>
    <t>TC_ASLR_VW_010</t>
  </si>
  <si>
    <r>
      <t xml:space="preserve">When access to view an Active Script List is requested by a provider and that provider has no site-consent, the system SHALL send a direct communication (for example, SMS or email) to the registered primary ASLR contact requesting authorisation for the provider. 
This communication SHALL provide: 
• organisation, or pharmacy, or clinic name who is requesting the view access (mandatory)
• the name of healthcare provider individual (optional). 
</t>
    </r>
    <r>
      <rPr>
        <i/>
        <sz val="11"/>
        <color theme="1"/>
        <rFont val="Calibri"/>
        <family val="2"/>
        <scheme val="minor"/>
      </rPr>
      <t xml:space="preserve">Note: the organisation, or pharmacy, or clinic name that appears in the notification is intentionally open to interpretation (within reason) and is subject to software design, architecture and data availability. The intent is that the ASL primary contact can ascertain which business is making the request.
Note: it is acceptable for this requirement to be satisfied by another system if that other system is responsible for sending electronic communications (e.g. email/SMS). This will be determined by the solution design but the need to demonstrate conformance remains.
</t>
    </r>
  </si>
  <si>
    <t xml:space="preserve">ASL System Available.
CIS System Available (Prescribing or Dispensing System).
SoC has an Active Script List.
Healthcare provider does not have site-content access.
</t>
  </si>
  <si>
    <t xml:space="preserve">ASLR sends notification to primary ASLR contact -organisation, or pharmacy, or clinic name who is requesting the view access.
The system may also include the name of healthcare provider individual. 
</t>
  </si>
  <si>
    <t xml:space="preserve">Registered ASL for SoC.
Valid Primary ASLR Contact set-up
Viewing Consent for healthcare providers = no
</t>
  </si>
  <si>
    <t>TC_ASLR_VW_011</t>
  </si>
  <si>
    <r>
      <t>When the prescribing or dispensing system requests an Active Script List, the system SHALL provide at least the following to a CIS:
For carers &amp; agents (if applicable):
• Family name
• Given name
• Address (optional for the carer/agent to provide) 
• Relationship to SoC.
For medicines:
• Name of the Subject of Care 
• Medicine(s) name, strength
• Date prescribed
• Number of repeats available
• Indication that the token is not available (if applicable – for paper prescriptions) 
• Token (Barcode/QR code and DSPID) (if applicable). 
The system SHALL</t>
    </r>
    <r>
      <rPr>
        <b/>
        <sz val="11"/>
        <rFont val="Calibri"/>
        <family val="2"/>
        <scheme val="minor"/>
      </rPr>
      <t xml:space="preserve"> </t>
    </r>
    <r>
      <rPr>
        <sz val="11"/>
        <rFont val="Calibri"/>
        <family val="2"/>
        <scheme val="minor"/>
      </rPr>
      <t xml:space="preserve">NOT provide: 
• Medicine(s) direction
• Prescriber number.
The system MAY provide:
• Name of the prescriber
• Name of the prescriber organisation
• Contact details of the prescriber and / or prescribing organisation.
</t>
    </r>
    <r>
      <rPr>
        <i/>
        <sz val="11"/>
        <rFont val="Calibri"/>
        <family val="2"/>
        <scheme val="minor"/>
      </rPr>
      <t>Note: the ASL intentionally contains limited information to prevent a dispense from the ASL. Dispensers are required to download the full legal prescription before dispensing.</t>
    </r>
  </si>
  <si>
    <r>
      <t xml:space="preserve">ASL System Available.
CIS System Available (Prescribing or Dispensing System).
</t>
    </r>
    <r>
      <rPr>
        <sz val="11"/>
        <color theme="1"/>
        <rFont val="Calibri"/>
        <family val="2"/>
        <scheme val="minor"/>
      </rPr>
      <t>SoC has an Active Script List consisting of:
- Active Electronic Prescriptions
Healthcare provider organisation has provided access to SoC's ASL.</t>
    </r>
  </si>
  <si>
    <t>CIS System Provides ASL for viewing - Mandatory details.</t>
  </si>
  <si>
    <r>
      <t xml:space="preserve">ASL System provides the medicines and carer and agent information detailed in the requirement.  
For medicines:
- Name of the Subject of Care 
- Medicine(s) name, strength;
- Date prescribed;
- Number of repeats available;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t>
    </r>
    <r>
      <rPr>
        <sz val="11"/>
        <color theme="1"/>
        <rFont val="Calibri"/>
        <family val="2"/>
        <scheme val="minor"/>
      </rPr>
      <t xml:space="preserve">
Medicine information is based on SoC's ASL.</t>
    </r>
  </si>
  <si>
    <t xml:space="preserve">Registered ASL for SoC.
Viewing Consent for SoC = Yes.
ALL viewing details for testing specified in the requirements - mandatory and optional as per test case(s)
</t>
  </si>
  <si>
    <t>TC_ASLR_VW_020</t>
  </si>
  <si>
    <t>ASL System Available.
CIS System Available (Prescribing or Dispensing System).
SoC has an Active Script List consisting of:
- Active Chart-based Electronic Prescriptions
Healthcare provider organisation has provided access to SoC's ASL.</t>
  </si>
  <si>
    <t>ASL System provides the medicines and carer and agent information detailed in the requirement.  
For medicines:
- Name of the Subject of Care 
- Medicine(s) name, strength;
- Date prescribed;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Medicine information is based on SoC's ASL.</t>
  </si>
  <si>
    <t>TC_ASLR_VW_021</t>
  </si>
  <si>
    <t>ASL System Available.
CIS System Available (Prescribing or Dispensing System).
SoC has an Active Script List consisting of:
- Active Electronic Prescriptions
- Active Chart-based Electronic Prescriptions
Healthcare provider organisation has provided access to SoC's ASL.</t>
  </si>
  <si>
    <t>ASL System provides the medicines and carer and agent information detailed in the requirement.  
For medicines:
- Name of the Subject of Care 
- Medicine(s) name, strength;
- Date prescribed;
- Number of repeats available;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Medicine information is based on SoC's ASL.</t>
  </si>
  <si>
    <t>TC_ASLR_VW_012</t>
  </si>
  <si>
    <r>
      <t xml:space="preserve">ASL System Available.
CIS System Available (Prescribing or Dispensing System).
</t>
    </r>
    <r>
      <rPr>
        <sz val="11"/>
        <color theme="1"/>
        <rFont val="Calibri"/>
        <family val="2"/>
        <scheme val="minor"/>
      </rPr>
      <t xml:space="preserve">
SoC has an Active Script List consisting of:
- Active Electronic Prescriptions
Healthcare provider organisation has not provided access to SoC's ASL.</t>
    </r>
  </si>
  <si>
    <t>CIS System Provides ASL for viewing - Optional details.</t>
  </si>
  <si>
    <t>System may display the optional details detailed in the requirement:
- Name of the prescriber;
- Name of the prescriber organisation 
- Contact details of the prescriber and / or prescribing organisation.</t>
  </si>
  <si>
    <t>TC_ASLR_VW_022</t>
  </si>
  <si>
    <t>ASL System Available.
CIS System Available (Prescribing or Dispensing System).
SoC has an Active Script List consisting of:
- Active Chart-based Electronic Prescriptions
Healthcare provider organisation has not provided access to SoC's ASL.</t>
  </si>
  <si>
    <t>TC_ASLR_VW_023</t>
  </si>
  <si>
    <t>ASL System Available.
CIS System Available (Prescribing or Dispensing System).
SoC has an Active Script List consisting of:
- Active Electronic Prescriptions
- Active Chart-based Electronic Prescriptions
Healthcare provider organisation has not provided access to SoC's ASL.</t>
  </si>
  <si>
    <t>TC_ASLR_VW_013</t>
  </si>
  <si>
    <r>
      <t>The system SHALL</t>
    </r>
    <r>
      <rPr>
        <b/>
        <sz val="11"/>
        <rFont val="Calibri"/>
        <family val="2"/>
        <scheme val="minor"/>
      </rPr>
      <t xml:space="preserve"> </t>
    </r>
    <r>
      <rPr>
        <sz val="11"/>
        <rFont val="Calibri"/>
        <family val="2"/>
        <scheme val="minor"/>
      </rPr>
      <t xml:space="preserve">NOT make available, any prescription information for prescriptions that are expired, cancelled, disabled, hidden or when the patient has exercised their choice to keep the information away from their ASL.
</t>
    </r>
    <r>
      <rPr>
        <i/>
        <sz val="11"/>
        <rFont val="Calibri"/>
        <family val="2"/>
        <scheme val="minor"/>
      </rPr>
      <t xml:space="preserve">Note: the ASLR is not to make the prescription available but is allowed to share the status of that prescription.
</t>
    </r>
    <r>
      <rPr>
        <sz val="11"/>
        <rFont val="Calibri"/>
        <family val="2"/>
        <scheme val="minor"/>
      </rPr>
      <t xml:space="preserve">
</t>
    </r>
  </si>
  <si>
    <t xml:space="preserve">ASL System Available.
NPDS Available.
SoC has an Active Script List.
ASLR Connecting Systems include:
- Mobile Intermediary
- Dispensing System
- Prescribing System  
</t>
  </si>
  <si>
    <t>The system displays the SoC's Active Script List.</t>
  </si>
  <si>
    <t xml:space="preserve">Expired prescription information is not available for viewing.
</t>
  </si>
  <si>
    <t xml:space="preserve">Registered ASL for SoC.
Electronic Prescriptions exist for SoC - including expired:
Expired Electronic Prescriptions 
Expired Chart-based Electronic Prescriptions:
- Expired Chart-based Electronic Prescription - the med chart expires before the script item's expiry date
- Expired Chart-based Electronic Prescription - the script item expires before the med chart's expiry date
- Expired Chart-based Electronic Prescription - the script item expiry date set by the prescriber, not by default expiry date 
</t>
  </si>
  <si>
    <t>TC_ASLR_VW_014</t>
  </si>
  <si>
    <t xml:space="preserve">Cancelled prescription information is not available for viewing.
</t>
  </si>
  <si>
    <t xml:space="preserve">Registered ASL for SoC.
Electronic Prescriptions exist for SoC - including cancelled.
Chart-based Electronic Prescriptions exist for SoC - including cancelled.
</t>
  </si>
  <si>
    <t>TC_ASLR_VW_015</t>
  </si>
  <si>
    <t xml:space="preserve">Disabled prescription information is not available for viewing.
</t>
  </si>
  <si>
    <t>Registered ASL for SoC.
Electronic Prescriptions exist for SoC - including disabled.
Chart-based Electronic Prescriptions exist for SoC - including disabled.</t>
  </si>
  <si>
    <t>TC_ASLR_VW_016</t>
  </si>
  <si>
    <t xml:space="preserve">Hidden prescription information is not available for viewing.
</t>
  </si>
  <si>
    <t>Registered ASL for SoC.
Electronic Prescriptions exist for SoC - including hidden.
Chart-based Electronic Prescriptions exist for SoC - including hidden.</t>
  </si>
  <si>
    <t>TC_ASLR_VW_017</t>
  </si>
  <si>
    <t xml:space="preserve">'not sent to ASLR' prescription information is not available for viewing.
</t>
  </si>
  <si>
    <t>Registered ASL for SoC.
Electronic Prescriptions exist for SoC - including 'not sent to ASLR' prescriptions.
Chart-based Electronic Prescriptions exist for SoC - including 'not sent to ASLR' prescriptions.</t>
  </si>
  <si>
    <t>TC_ASLR_VW_018</t>
  </si>
  <si>
    <r>
      <t xml:space="preserve">The ASLR SHALL indicate to systems downloading the ASL which line item is being shared without a token.
</t>
    </r>
    <r>
      <rPr>
        <i/>
        <sz val="11"/>
        <color theme="1"/>
        <rFont val="Calibri"/>
        <family val="2"/>
        <scheme val="minor"/>
      </rPr>
      <t>Note: the prescription will contain information that will enable systems to determine if the prescription has a token available for dispensing.</t>
    </r>
    <r>
      <rPr>
        <sz val="11"/>
        <color theme="1"/>
        <rFont val="Calibri"/>
        <family val="2"/>
        <scheme val="minor"/>
      </rPr>
      <t xml:space="preserve">
</t>
    </r>
  </si>
  <si>
    <t>ASL System Available.
CIS System Available (Prescribing or Dispensing System).
SoC has an Active Script List.
Healthcare provider has access to SoC's ASL.</t>
  </si>
  <si>
    <t xml:space="preserve">ASLR indicates to requesting system whether there is a token for dispense. </t>
  </si>
  <si>
    <t>END:  ASLR Viewing</t>
  </si>
  <si>
    <t>START: ASLR Prescribing and Dispensing</t>
  </si>
  <si>
    <t>TC_ASLR_PD_001</t>
  </si>
  <si>
    <r>
      <t>The system SHALL</t>
    </r>
    <r>
      <rPr>
        <b/>
        <sz val="11"/>
        <rFont val="Calibri"/>
        <family val="2"/>
      </rPr>
      <t xml:space="preserve"> </t>
    </r>
    <r>
      <rPr>
        <sz val="11"/>
        <rFont val="Calibri"/>
        <family val="2"/>
      </rPr>
      <t>NOT</t>
    </r>
    <r>
      <rPr>
        <b/>
        <sz val="11"/>
        <rFont val="Calibri"/>
        <family val="2"/>
      </rPr>
      <t xml:space="preserve"> </t>
    </r>
    <r>
      <rPr>
        <sz val="11"/>
        <rFont val="Calibri"/>
        <family val="2"/>
      </rPr>
      <t>accept Electronic Prescription information about Electronic Prescriptions from non-conformant systems.
Note: every communication received by the ASLR about Electronic Prescriptions must contain a conformance ID and the ASLR must verify that conformance ID is active. This may be done by comparing the conformance ID against an internal white list of active conformance ID's.
Note: the ASLR can accept prescription information about paper prescriptions from non-conformant systems. These systems won’t have a conformance ID and the ASLR can still accept those communications.</t>
    </r>
  </si>
  <si>
    <t>ASL System Available.
CIS System (Prescribing or Dispensing System) / MI / PDS System Available.
SoC has an Active Script List.
Healthcare provider has access to SoC's ASL.</t>
  </si>
  <si>
    <t>Invalid or incorrect Conformance ID - No information accepted.</t>
  </si>
  <si>
    <t>Non-conformant system:
- PDS
- CIS System
- Mobile Intermediary
- Invalid Conformance ID
- No Conformance ID</t>
  </si>
  <si>
    <t>TC_ASLR_PD_002</t>
  </si>
  <si>
    <t>TC_ASLR_PD_003</t>
  </si>
  <si>
    <r>
      <t>The system SHALL</t>
    </r>
    <r>
      <rPr>
        <b/>
        <sz val="11"/>
        <rFont val="Calibri"/>
        <family val="2"/>
      </rPr>
      <t xml:space="preserve"> </t>
    </r>
    <r>
      <rPr>
        <sz val="11"/>
        <rFont val="Calibri"/>
        <family val="2"/>
      </rPr>
      <t xml:space="preserve">NOT provide prescription information to non-conformant systems.
</t>
    </r>
    <r>
      <rPr>
        <i/>
        <sz val="11"/>
        <rFont val="Calibri"/>
        <family val="2"/>
      </rPr>
      <t xml:space="preserve">
Note: every communication received by the ASLR must contain a conformance ID and the ASLR must verify that conformance ID is active. This may be done by comparing the conformance ID against an internal white list of active conformance ID's.</t>
    </r>
  </si>
  <si>
    <t>ASL System Available.
MI System Available.
CIS System (Prescribing or Dispensing System)
SoC has an Active Script List.
Healthcare provider has access to SoC's ASL.</t>
  </si>
  <si>
    <t>Invalid or incorrect Conformance ID - No information provided.</t>
  </si>
  <si>
    <t>Non-conformant system:
- CIS System
- Mobile Intermediary
- Invalid Conformance ID
- No Conformance ID</t>
  </si>
  <si>
    <t>TC_ASLR_PD_004</t>
  </si>
  <si>
    <t>END: ASLR Prescribing and Dispensing</t>
  </si>
  <si>
    <t>Start: ASLR Audit Log</t>
  </si>
  <si>
    <r>
      <t xml:space="preserve">The system SHALL provide a mechanism to present the audit log to review access events against an Active Script List.
</t>
    </r>
    <r>
      <rPr>
        <i/>
        <sz val="11"/>
        <rFont val="Calibri"/>
        <family val="2"/>
        <scheme val="minor"/>
      </rPr>
      <t>Note: this functionality might eventually be available to a SoC through a mobile application or other user interface.</t>
    </r>
  </si>
  <si>
    <t xml:space="preserve">Activities for Audit created 
Mobile Intermediary available
</t>
  </si>
  <si>
    <t>The system provides a mechanism to present the audit log to review access events against an Active Script List.</t>
  </si>
  <si>
    <t xml:space="preserve">SoC's ASL access activities which may include:
- SoC's ASL viewed by prescribers
- SoC's ASL viewed by dispensers
- SoC's ASL viewed by agent/carer
- Prescription items added
- ASL access changed
</t>
  </si>
  <si>
    <t>Activities for Audit created 
Prescribing System available</t>
  </si>
  <si>
    <t>Activities for Audit created 
Dispensing System available</t>
  </si>
  <si>
    <t>TC_ASLR_AUD_002</t>
  </si>
  <si>
    <r>
      <t>The system SHALL</t>
    </r>
    <r>
      <rPr>
        <b/>
        <sz val="11"/>
        <color theme="1"/>
        <rFont val="Calibri"/>
        <family val="2"/>
        <scheme val="minor"/>
      </rPr>
      <t xml:space="preserve"> </t>
    </r>
    <r>
      <rPr>
        <sz val="11"/>
        <color theme="1"/>
        <rFont val="Calibri"/>
        <family val="2"/>
        <scheme val="minor"/>
      </rPr>
      <t>record the date and time (including time zone) of the registration and deregistration of an ASLR, and the provided consent from the SoC in the audit log.</t>
    </r>
  </si>
  <si>
    <t>Audit capability and checking available. 
ASL Registration and deregistration.</t>
  </si>
  <si>
    <t xml:space="preserve">All registration and deregistration details included in the audit - Included:
- Date and time (including time zone)
- Consent </t>
  </si>
  <si>
    <t xml:space="preserve">Registration and deregistration of ASL for SoC, including Consent details. </t>
  </si>
  <si>
    <t>TC_ASLR_AUD_003</t>
  </si>
  <si>
    <r>
      <t>The system</t>
    </r>
    <r>
      <rPr>
        <b/>
        <sz val="11"/>
        <rFont val="Calibri"/>
        <family val="2"/>
        <scheme val="minor"/>
      </rPr>
      <t xml:space="preserve"> </t>
    </r>
    <r>
      <rPr>
        <sz val="11"/>
        <rFont val="Calibri"/>
        <family val="2"/>
        <scheme val="minor"/>
      </rPr>
      <t>SHALL maintain a record of carers that the SoC has authorised to view their ASL.</t>
    </r>
  </si>
  <si>
    <t>Audit capability and checking available. 
ASL Carer information created and changed.</t>
  </si>
  <si>
    <t xml:space="preserve">ASL maintenance audit - carers. </t>
  </si>
  <si>
    <t>All carer details included in the audit:
- Carers created at registration
- Carers updated in the SoC ASL</t>
  </si>
  <si>
    <t xml:space="preserve">Creation and maintenance of ASL for SoC -  Carer details. </t>
  </si>
  <si>
    <t>END:  ASLR Audit Log</t>
  </si>
  <si>
    <t>Test Result Options</t>
  </si>
  <si>
    <t>Total Tests</t>
  </si>
  <si>
    <t>Fail</t>
  </si>
  <si>
    <t>Tests Failed or TBD</t>
  </si>
  <si>
    <t>N/A (Please provide reason)</t>
  </si>
  <si>
    <t>Tests Passed or N/A</t>
  </si>
  <si>
    <t>Pass</t>
  </si>
  <si>
    <t>%Passed, Not Testable or N/A</t>
  </si>
  <si>
    <t>Scenario Summary</t>
  </si>
  <si>
    <t>ASLR - Register and Maintain  ASLR with a CIS System</t>
  </si>
  <si>
    <t>ASLR - ASLR functionality</t>
  </si>
  <si>
    <t>ASLR - Viewing in Mobile Application</t>
  </si>
  <si>
    <t>Scenario:</t>
  </si>
  <si>
    <t>Objective:</t>
  </si>
  <si>
    <r>
      <t xml:space="preserve">ASLR - Register an ASLR from a CIS System
</t>
    </r>
    <r>
      <rPr>
        <sz val="11"/>
        <rFont val="Calibri"/>
        <family val="2"/>
        <scheme val="minor"/>
      </rPr>
      <t xml:space="preserve">Demonstrate that ASL registration can be done by a requesting prescribing or dispensing system
1. Manage ASL registration details and settings
</t>
    </r>
  </si>
  <si>
    <t>Pre-requisites:</t>
  </si>
  <si>
    <t xml:space="preserve">1. ASL System Available
2. Prescribing / Dispensing System Available
3. NPDS available
4. HI Service available as required
</t>
  </si>
  <si>
    <t>Scenario Test Cases:</t>
  </si>
  <si>
    <t>Test Steps</t>
  </si>
  <si>
    <t>Test Cases</t>
  </si>
  <si>
    <t>Conformance Requirement(s)</t>
  </si>
  <si>
    <t>TEST STEP / CASE DESCRIPTION</t>
  </si>
  <si>
    <t>ACTUAL TEST RESULT</t>
  </si>
  <si>
    <t>TEST EVIDENCE 
(SCREEN SHOTS, RECORDINGS, FILES)</t>
  </si>
  <si>
    <t>Registration Events - Register and Maintain ASL</t>
  </si>
  <si>
    <t>TC_ASLR_REG_003
TC_ASLR_REG_004
TC_ASLR_REG_005
TC_ASLR_REG_006 &amp; 007
TC_ASLR_REG_008
TC_ASLR_REG_009
TC_ASLR_REG_010
TC_ASLR_REG_011 &amp; 012
TC_ASLR_REG_013 to 016
TC_ASLR_REG_017 &amp; 018
TC_ASLR_REG_019
TC_ASLR_REG_020
TC_ASLR_REG_021 &amp; 022
TC_ASLR_REG_023
TC_ASLR_REG_024 &amp; 025
TC_ASLR_REG_026</t>
  </si>
  <si>
    <t>ASLR-7
ASLR-210
ASLR-215
ASLR-220
ASLR-225
ASLR-230
ASLR-235
ASLR-240
ASLR-250
ASLR-265
ASLR-266
ASLR-267
ASLR-270
ASLR-355
ASLR-395
ASLR-416</t>
  </si>
  <si>
    <t>Assisted Registration from a Prescribing or Dispensing System</t>
  </si>
  <si>
    <t>Receive Electronic Prescriptions from PDS</t>
  </si>
  <si>
    <t>Receive prescriptions</t>
  </si>
  <si>
    <t xml:space="preserve">Audit </t>
  </si>
  <si>
    <t xml:space="preserve">TC_ASLR_AUD_001
TC_ASLR_AUD_002
</t>
  </si>
  <si>
    <t xml:space="preserve">ASLR-405
ASLR-410
</t>
  </si>
  <si>
    <t>Registration Audit</t>
  </si>
  <si>
    <t>Scenario result:</t>
  </si>
  <si>
    <r>
      <t xml:space="preserve">ASLR - ASLR Functionality
</t>
    </r>
    <r>
      <rPr>
        <sz val="11"/>
        <rFont val="Calibri"/>
        <family val="2"/>
        <scheme val="minor"/>
      </rPr>
      <t>Demonstrate that ASL can be viewed
1. Manage ASL Viewing
2. Dispensing and Prescribing systems
3. ASL System Cannot correspond with Non-Conformant Systems</t>
    </r>
  </si>
  <si>
    <t xml:space="preserve">1. ASL System Available
2. Appropriate CIS Systems Available
3. NPDS available
</t>
  </si>
  <si>
    <t>Security</t>
  </si>
  <si>
    <t>Check Certificates</t>
  </si>
  <si>
    <t xml:space="preserve">View ASLR </t>
  </si>
  <si>
    <t>TC_ASLR_VW_001
TC_ASLR_VW_002
TC_ASLR_VW_003 &amp; 004
TC_ASLR_VW_005 &amp; 006
TC_ASLR_VW_007
TC_ASLR_VW_008 &amp; 009
TC_ASLR_VW_010
TC_ASLR_VW_0011 &amp; 012
TC_ASLR_VW_013 to 017
TC_ASLR_VW_018</t>
  </si>
  <si>
    <t>ASLR-272
ASLR-273
ASLR-275
ASLR-280
ASLR-290
ASLR-295
ASLR-305
ASLR-315
ASLR-320
ASLR-340</t>
  </si>
  <si>
    <t>View ASLR - Prescribing / Dispensing System</t>
  </si>
  <si>
    <t>Conformance - NOT receiving and providing Electronic Prescription information from non-conformant systems.</t>
  </si>
  <si>
    <t>TC_ASLR_PD_001
TC_ASLR_PD_003</t>
  </si>
  <si>
    <t>ASLR-342
ASLR-343</t>
  </si>
  <si>
    <t>MI</t>
  </si>
  <si>
    <t>TC_ASLR_AUD_001
TC_ASLR_AUD_003</t>
  </si>
  <si>
    <t xml:space="preserve">ASLR-405
ASLR-415
</t>
  </si>
  <si>
    <t>Audit</t>
  </si>
  <si>
    <r>
      <t xml:space="preserve">ASLR - Viewing in Mobile Application
</t>
    </r>
    <r>
      <rPr>
        <sz val="11"/>
        <rFont val="Calibri"/>
        <family val="2"/>
        <scheme val="minor"/>
      </rPr>
      <t xml:space="preserve">Demonstrate that ASL can be viewed in Mobile Application
1. Manage ASL Viewing
</t>
    </r>
  </si>
  <si>
    <t xml:space="preserve">1. ASL System Available
2. Conformance Mobile Intermediary System Available
3. Conformance Mobile Application available
</t>
  </si>
  <si>
    <t>View ASLR</t>
  </si>
  <si>
    <t>TC_ASLR_VW_001
TC_ASLR_VW_002
TC_ASLR_VW_013 to 017
TC_ASLR_VW_018</t>
  </si>
  <si>
    <t>ASLR-272
ASLR-273
ASLR-320
ASLR-340</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</si>
  <si>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</si>
  <si>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</si>
  <si>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</si>
  <si>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</si>
  <si>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</si>
  <si>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</si>
  <si>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r>
      <t xml:space="preserve">Scenarios </t>
    </r>
    <r>
      <rPr>
        <u/>
        <sz val="11"/>
        <color theme="1"/>
        <rFont val="Calibri"/>
        <family val="2"/>
        <scheme val="minor"/>
      </rPr>
      <t>Not</t>
    </r>
    <r>
      <rPr>
        <sz val="11"/>
        <color theme="1"/>
        <rFont val="Calibri"/>
        <family val="2"/>
        <scheme val="minor"/>
      </rPr>
      <t xml:space="preserve"> Complete</t>
    </r>
  </si>
  <si>
    <t>Total Scenarios</t>
  </si>
  <si>
    <t>Scenarios percentage Completed.</t>
  </si>
  <si>
    <t xml:space="preserve">End to End Interfaces: Prescribing System, Dispensing System, Mobile Application via Intermediary and ASLR- ASL considerations 'shaded' </t>
  </si>
  <si>
    <t>Interface testing specific to the ASLR System is indicated in green shading</t>
  </si>
  <si>
    <t>Interface testing specific to the other systems is indicated in white shading</t>
  </si>
  <si>
    <t>Prescribing System ACTIONS</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</si>
  <si>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</si>
  <si>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</si>
  <si>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</si>
  <si>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</si>
  <si>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</si>
  <si>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</si>
  <si>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</si>
  <si>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</si>
  <si>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</si>
  <si>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</si>
  <si>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</si>
  <si>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</si>
  <si>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</si>
  <si>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</si>
  <si>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</si>
  <si>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</si>
  <si>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</si>
  <si>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</si>
  <si>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</si>
  <si>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</si>
  <si>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</si>
  <si>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</si>
  <si>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</si>
  <si>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</si>
  <si>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</si>
  <si>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</si>
  <si>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Prescriber submits the Electronic Prescription.</t>
  </si>
  <si>
    <t>Assist SoC for register of Active Script List</t>
  </si>
  <si>
    <t>Prescriber registers ASL for SoC</t>
  </si>
  <si>
    <t>Prescribing System -&gt; API Gateway -&gt; ASLR</t>
  </si>
  <si>
    <t>Add Electronic Prescription to Active Script List</t>
  </si>
  <si>
    <t>Prescriber adds Electronic Prescription to Active Script List</t>
  </si>
  <si>
    <t>Cancel - Post Submit</t>
  </si>
  <si>
    <t>Acknowledgement of Prescription</t>
  </si>
  <si>
    <t>Acknowledgement of Prescription Cancellation</t>
  </si>
  <si>
    <t>Dispensing System ACTIONS</t>
  </si>
  <si>
    <t>Dispensing Authentication</t>
  </si>
  <si>
    <t xml:space="preserve">Dispense User Log In and Authenticated </t>
  </si>
  <si>
    <t>Dispensing System</t>
  </si>
  <si>
    <t>Retrieve Electronic Prescription</t>
  </si>
  <si>
    <t>Dispenser retrieved prescription</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</si>
  <si>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</si>
  <si>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</si>
  <si>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</si>
  <si>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</si>
  <si>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</si>
  <si>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</si>
  <si>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</si>
  <si>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</si>
  <si>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</si>
  <si>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Dispenser submits that the prescription has been dispensed</t>
  </si>
  <si>
    <t>Annotations</t>
  </si>
  <si>
    <t>Dispenser makes annotations</t>
  </si>
  <si>
    <t>Reconcile</t>
  </si>
  <si>
    <t xml:space="preserve">Dispenser reconciles owing prescription </t>
  </si>
  <si>
    <t>Reverse Prescription</t>
  </si>
  <si>
    <t>Acknowledgement of Prescription Dispense</t>
  </si>
  <si>
    <t>Acknowledgement of Dispense Annotation</t>
  </si>
  <si>
    <t>Acknowledgement of Prescription Reversal</t>
  </si>
  <si>
    <t>Acknowledgement of Prescription Reconciliation</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</si>
  <si>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</si>
  <si>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</si>
  <si>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</si>
  <si>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</si>
  <si>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</si>
  <si>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</si>
  <si>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SOC &lt; -&gt; Mobile Intermediary</t>
  </si>
  <si>
    <t>Agent Registry</t>
  </si>
  <si>
    <t>Agent Authorised and Enabled for Mobile Application Use</t>
  </si>
  <si>
    <t>Agent &lt;-&gt; Mobile Intermediary</t>
  </si>
  <si>
    <t>Connection Authenticated</t>
  </si>
  <si>
    <t xml:space="preserve">Recognised connection Authorisation to use Mobile Application </t>
  </si>
  <si>
    <t xml:space="preserve">Mobile Application &lt;-&gt; Mobile Intermediary </t>
  </si>
  <si>
    <t>Accept Electronic Prescription from Prescriber</t>
  </si>
  <si>
    <t>Authorised User Accepts prescriber's Electronic Prescription</t>
  </si>
  <si>
    <t>Mobile Application &lt;-&gt; Prescribing System</t>
  </si>
  <si>
    <t>Retrieve full Electronic Prescription Information</t>
  </si>
  <si>
    <t>Personal Information displayed through the Mobile Application</t>
  </si>
  <si>
    <t>Mobile Application &lt;-&gt; Mobile Intermediary &lt;-&gt; Prescribing System</t>
  </si>
  <si>
    <t xml:space="preserve">Retrieved data audited </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</si>
  <si>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</si>
  <si>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</si>
  <si>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</si>
  <si>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</si>
  <si>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</si>
  <si>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</si>
  <si>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</si>
  <si>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</si>
  <si>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</si>
  <si>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</si>
  <si>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</si>
  <si>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</si>
  <si>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</si>
  <si>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</si>
  <si>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</si>
  <si>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</si>
  <si>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</si>
  <si>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</si>
  <si>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ASLR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</si>
  <si>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</si>
  <si>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</si>
  <si>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</si>
  <si>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</si>
  <si>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</si>
  <si>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</si>
  <si>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</si>
  <si>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</si>
  <si>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Dispense Electronic Prescription with ASL</t>
  </si>
  <si>
    <t>Dispensing System dispenses an Electronic Prescription with Active Script List</t>
  </si>
  <si>
    <t>References and Related Documents</t>
  </si>
  <si>
    <t>Date</t>
  </si>
  <si>
    <t>Document Name</t>
  </si>
  <si>
    <t>- Document ID: DH-3174:2019</t>
  </si>
  <si>
    <t>Electronic Prescribing – Conformance Assessment Scheme v2.1</t>
  </si>
  <si>
    <t>Conformance Assessment Scheme</t>
  </si>
  <si>
    <t>- Document ID: DH-3542:2021</t>
  </si>
  <si>
    <t>Electronic Prescribing - Solution Architecture v3.0</t>
  </si>
  <si>
    <t>Solution Architecture</t>
  </si>
  <si>
    <t>- Document ID: DH-2625:2017</t>
  </si>
  <si>
    <t>Electronic Prescribing - National Requirements for Electronic Prescriptions v1.0</t>
  </si>
  <si>
    <t>Requirements Overview</t>
  </si>
  <si>
    <t>- Document ID: DH-3942:2024</t>
  </si>
  <si>
    <t>Electronic Prescribing – National Prescription Delivery Service and Active Script List Registry Conformance Profile v3.1</t>
  </si>
  <si>
    <t xml:space="preserve">Electronic Prescribing – National Prescription Delivery Service and Active Script List Registry Conformance Profile </t>
  </si>
  <si>
    <t>- Document ID: DH-3939:2024</t>
  </si>
  <si>
    <t>Electronic Prescribing – General Prescribing Systems and Other Connecting Systems Conformance Profile v3.0.1</t>
  </si>
  <si>
    <t xml:space="preserve">Electronic Prescribing – General Prescribing Systems and Other Connecting Systems Conformance Profile </t>
  </si>
  <si>
    <t>- Document ID: DH-3940:2024</t>
  </si>
  <si>
    <t>Electronic Prescribing – Medication Chart Prescribing System Conformance Profile v3.0.1</t>
  </si>
  <si>
    <t xml:space="preserve">Electronic Prescribing – Medication Chart Prescribing System Conformance Profile </t>
  </si>
  <si>
    <t>- Document ID: DH-3736:2022</t>
  </si>
  <si>
    <t xml:space="preserve">Electronic Prescribing - Test Data Prescriptionsv3.0.3 </t>
  </si>
  <si>
    <t>Electronic Prescribing  - Conformance Test Data - Prescriptions</t>
  </si>
  <si>
    <t>- Document ID: DH-3658:2022</t>
  </si>
  <si>
    <t>Electronic Prescribing - Test Data - Subject of Care, HPI-I and HPI-O v3.0</t>
  </si>
  <si>
    <t>Electronic Prescribing  - Conformance Test Data - Subject of Care, HPI-I and HPI-O</t>
  </si>
  <si>
    <t>- Document ID: DH-3950:2024</t>
  </si>
  <si>
    <t>Electronic Prescribing – Test Data- Prescribe and Dispense Personas v3.0.4</t>
  </si>
  <si>
    <t xml:space="preserve">Electronic Prescribing – Test Data- Prescribe and Dispense Personas </t>
  </si>
  <si>
    <t>- Document ID: DH-3949:2024</t>
  </si>
  <si>
    <t>Electronic Prescribing – Conformance Test Specifications – Mobile Channel v3.0.4</t>
  </si>
  <si>
    <t xml:space="preserve">Electronic Prescribing – Conformance Test Specifications – Mobile Channel </t>
  </si>
  <si>
    <t>- Document ID: DH-3948:2024</t>
  </si>
  <si>
    <t xml:space="preserve">Electronic Prescribing – Conformance Test Specifications – Active Script List Registry </t>
  </si>
  <si>
    <t>- Document ID: DH-3947:2024</t>
  </si>
  <si>
    <t>Electronic Prescribing – Conformance Test Specifications – National Prescription Delivery Service v3.0.4</t>
  </si>
  <si>
    <t xml:space="preserve">Electronic Prescribing – Conformance Test Specifications – National Prescription Delivery Service </t>
  </si>
  <si>
    <t>- Document ID: DH-3946:2024</t>
  </si>
  <si>
    <t>Electronic Prescribing – Conformance Test Specifications - Dispensing Systems v3.0.4</t>
  </si>
  <si>
    <t xml:space="preserve">Electronic Prescribing – Conformance Test Specifications - Dispensing Systems </t>
  </si>
  <si>
    <t>- Document ID: DH-3945:2024</t>
  </si>
  <si>
    <t>Electronic Prescribing – Conformance Test Specifications – General Prescribing Systems v3.0.4</t>
  </si>
  <si>
    <t xml:space="preserve">Electronic Prescribing – Conformance Test Specifications – General Prescribing Systems </t>
  </si>
  <si>
    <t>- Document ID: DH-3944:2024</t>
  </si>
  <si>
    <t>Electronic Prescribing – Conformance Test Specifications – Medication Chart Prescribing Systems v3.0.4</t>
  </si>
  <si>
    <t xml:space="preserve">Electronic Prescribing – Conformance Test Specifications – Medication Chart Prescribing Systems </t>
  </si>
  <si>
    <t>Electronic Prescribing – Conformance Test Specifications – Active Script List Registry</t>
  </si>
  <si>
    <t>Electronic Prescribing – National Prescription Delivery Service and Active Script List Registry Conformance Profile</t>
  </si>
  <si>
    <t>Copyright © 2024 Australian Digital Health Agency</t>
  </si>
  <si>
    <t>Test Cases  taken from specified requirements for Conformance Requirements Specification:
Section 3.2. Active Script List Registry: 
Sub-Sections:
- Assisted Registration
- Viewing
- Prescribing and Dispensing
- Audit Log</t>
  </si>
  <si>
    <t>Prescribing System -&gt; NPDS</t>
  </si>
  <si>
    <t>Prescribing System -&gt; NPDS -&gt; API Gateway -&gt; ASLR</t>
  </si>
  <si>
    <t>NPDS Issues Receipt of Prescription creation to Prescribing System</t>
  </si>
  <si>
    <t>NPDS -&gt; Prescribing System</t>
  </si>
  <si>
    <t>NPDS Issues Receipt of Prescription cancellation etc. to Prescribing System</t>
  </si>
  <si>
    <t>NPDS -&gt; Dispensing System</t>
  </si>
  <si>
    <t>Dispensing System -&gt; NPDS</t>
  </si>
  <si>
    <t>Dispenser reverses a dispensed prescription (Effectively cancelled and new token from NPDS)</t>
  </si>
  <si>
    <t>NPDS Issues Receipt of Dispensation to Dispensing System</t>
  </si>
  <si>
    <t>NPDS Issues Receipt of Dispense Annotation to Dispensing System</t>
  </si>
  <si>
    <t>NPDS Issues Receipt of Cancellation to Dispensing System</t>
  </si>
  <si>
    <t>NPDS Issues Receipt of Reconciled 'owing filled' to Dispensing System</t>
  </si>
  <si>
    <t>Dispensing System -&gt; NPDS -&gt; API Gateway -&gt; ASLR</t>
  </si>
  <si>
    <t>Prescribing System &lt;-&gt; NPDS &lt;-&gt;API Gateway &lt;-&gt; ASLR</t>
  </si>
  <si>
    <t>Dispensing System &lt;-&gt; NPDS &lt;-&gt;API Gateway &lt;-&gt; ASLR</t>
  </si>
  <si>
    <r>
      <t>The system</t>
    </r>
    <r>
      <rPr>
        <b/>
        <sz val="11"/>
        <rFont val="Calibri"/>
        <family val="2"/>
        <scheme val="minor"/>
      </rPr>
      <t xml:space="preserve"> </t>
    </r>
    <r>
      <rPr>
        <sz val="11"/>
        <rFont val="Calibri"/>
        <family val="2"/>
        <scheme val="minor"/>
      </rPr>
      <t xml:space="preserve">SHALL allow at least one carer to be registered in the SoC's ASL, and only store the following carer information in the ASLR:
•	Family name
•	Given name (optional if the carer has only one name)
•	Address (optional for the carer to provide)
•Relationship to SoC (optional for the carer to provide)
And MAY capture the carer contact details for administrative purposes, including: 
•	Telephone number
•	Email address.
</t>
    </r>
    <r>
      <rPr>
        <i/>
        <sz val="11"/>
        <rFont val="Calibri"/>
        <family val="2"/>
        <scheme val="minor"/>
      </rPr>
      <t xml:space="preserve">Note: capturing a carer is optional but the software must support this function.
Note: the CIS can store additional information about the carers that are not sent to the ASLR (e.g. notes for administration purposes or identity management).
Note: if the carer has a given name then that given name must be recorded.
Note: if the carer is an organisation (e.g. residential aged care facility) then ASLR-235 applies.
Note: it is recommended that the system captures the above attributes as separate attributes (i.e. not as a single text field) as future architecture may require this information to be discrete and ready to be validated for identity management purposes.
</t>
    </r>
  </si>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</sst>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3"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i/>
      <sz val="11"/>
      <color theme="1"/>
      <name val="Calibri"/>
      <family val="2"/>
      <scheme val="minor"/>
    </font>
    <font>
      <b/>
      <sz val="11"/>
      <name val="Calibri"/>
      <family val="2"/>
      <scheme val="minor"/>
    </font>
    <font>
      <sz val="11"/>
      <name val="Calibri"/>
      <family val="2"/>
      <scheme val="minor"/>
    </font>
    <font>
      <b/>
      <sz val="11"/>
      <name val="Wingdings 2"/>
      <family val="1"/>
      <charset val="2"/>
    </font>
    <font>
      <sz val="11"/>
      <name val="Calibri"/>
      <family val="2"/>
    </font>
    <font>
      <b/>
      <sz val="12"/>
      <color theme="1"/>
      <name val="Calibri"/>
      <family val="2"/>
      <scheme val="minor"/>
    </font>
    <font>
      <i/>
      <sz val="11"/>
      <name val="Calibri"/>
      <family val="2"/>
    </font>
    <font>
      <sz val="10"/>
      <color theme="1"/>
      <name val="Calibri"/>
      <family val="2"/>
      <scheme val="minor"/>
    </font>
    <font>
      <b/>
      <sz val="11"/>
      <color rgb="FFFF0000"/>
      <name val="Calibri"/>
      <family val="2"/>
      <scheme val="minor"/>
    </font>
    <font>
      <b/>
      <sz val="11"/>
      <color rgb="FF00B050"/>
      <name val="Calibri"/>
      <family val="2"/>
    </font>
    <font>
      <b/>
      <sz val="11"/>
      <color rgb="FF00B050"/>
      <name val="Calibri"/>
      <family val="2"/>
      <scheme val="minor"/>
    </font>
    <font>
      <u/>
      <sz val="11"/>
      <color theme="1"/>
      <name val="Calibri"/>
      <family val="2"/>
      <scheme val="minor"/>
    </font>
    <font>
      <i/>
      <sz val="11"/>
      <name val="Calibri"/>
      <family val="2"/>
      <scheme val="minor"/>
    </font>
    <font>
      <b/>
      <sz val="14"/>
      <color theme="1"/>
      <name val="Calibri"/>
      <family val="2"/>
      <scheme val="minor"/>
    </font>
    <font>
      <u/>
      <sz val="11"/>
      <color theme="10"/>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9"/>
      <color rgb="FF00B050"/>
      <name val="Calibri"/>
      <family val="2"/>
      <scheme val="minor"/>
    </font>
    <font>
      <sz val="9"/>
      <color rgb="FFFF000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0"/>
      <name val="Wingdings 2"/>
      <family val="1"/>
      <charset val="2"/>
    </font>
    <font>
      <b/>
      <i/>
      <sz val="10"/>
      <color theme="1"/>
      <name val="Calibri"/>
      <family val="2"/>
      <scheme val="minor"/>
    </font>
    <font>
      <b/>
      <sz val="11"/>
      <color theme="0"/>
      <name val="Calibri"/>
      <family val="2"/>
      <scheme val="minor"/>
    </font>
    <font>
      <b/>
      <sz val="11"/>
      <color theme="0"/>
      <name val="Calibri"/>
      <family val="2"/>
    </font>
    <font>
      <sz val="11"/>
      <color theme="0"/>
      <name val="Calibri"/>
      <family val="2"/>
    </font>
    <font>
      <sz val="10"/>
      <color theme="0"/>
      <name val="Calibri"/>
      <family val="2"/>
    </font>
    <font>
      <b/>
      <sz val="10"/>
      <color rgb="FFFF0000"/>
      <name val="Wingdings 2"/>
      <family val="1"/>
      <charset val="2"/>
    </font>
    <font>
      <b/>
      <sz val="11"/>
      <color rgb="FFFF0000"/>
      <name val="Wingdings 2"/>
      <family val="1"/>
      <charset val="2"/>
    </font>
    <font>
      <b/>
      <sz val="10"/>
      <color theme="1"/>
      <name val="Calibri"/>
      <family val="2"/>
    </font>
    <font>
      <strike/>
      <sz val="11"/>
      <color theme="1"/>
      <name val="Calibri"/>
      <family val="2"/>
      <scheme val="minor"/>
    </font>
    <font>
      <b/>
      <sz val="9"/>
      <color rgb="FF7030A0"/>
      <name val="Calibri"/>
      <family val="2"/>
      <scheme val="minor"/>
    </font>
    <font>
      <b/>
      <sz val="16"/>
      <color theme="1"/>
      <name val="Verdana"/>
      <family val="2"/>
    </font>
  </fonts>
  <fills count="2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4" fillId="0" borderId="0" applyNumberFormat="0" applyFill="0" applyBorder="0" applyAlignment="0" applyProtection="0"/>
    <xf numFmtId="0" fontId="2" fillId="0" borderId="0"/>
    <xf numFmtId="0" fontId="18" fillId="0" borderId="0"/>
    <xf numFmtId="0" fontId="34" fillId="0" borderId="0" applyNumberFormat="0" applyFill="0" applyBorder="0" applyAlignment="0" applyProtection="0"/>
    <xf numFmtId="0" fontId="2" fillId="0" borderId="0"/>
  </cellStyleXfs>
  <cellXfs count="388">
    <xf numFmtId="0" fontId="0" fillId="0" borderId="0" xfId="0"/>
    <xf numFmtId="0" fontId="8" fillId="3"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4" borderId="6" xfId="0" applyFont="1" applyFill="1" applyBorder="1" applyAlignment="1">
      <alignment horizontal="center" vertical="top" textRotation="180"/>
    </xf>
    <xf numFmtId="0" fontId="14" fillId="5" borderId="2" xfId="0" applyFont="1" applyFill="1" applyBorder="1" applyAlignment="1">
      <alignment vertical="top"/>
    </xf>
    <xf numFmtId="0" fontId="11" fillId="5" borderId="3" xfId="0" applyFont="1" applyFill="1" applyBorder="1" applyAlignment="1">
      <alignment vertical="top" wrapText="1"/>
    </xf>
    <xf numFmtId="0" fontId="11" fillId="5" borderId="3" xfId="0" applyFont="1" applyFill="1" applyBorder="1" applyAlignment="1">
      <alignment vertical="top"/>
    </xf>
    <xf numFmtId="0" fontId="11" fillId="5" borderId="3" xfId="0" applyFont="1" applyFill="1" applyBorder="1" applyAlignment="1">
      <alignment horizontal="center" vertical="top"/>
    </xf>
    <xf numFmtId="0" fontId="3" fillId="0" borderId="0" xfId="0" applyFont="1" applyAlignment="1">
      <alignment horizontal="center" vertical="top" wrapText="1"/>
    </xf>
    <xf numFmtId="0" fontId="5" fillId="3" borderId="0" xfId="0" applyFont="1" applyFill="1"/>
    <xf numFmtId="0" fontId="0" fillId="3" borderId="0" xfId="0" applyFill="1"/>
    <xf numFmtId="0" fontId="0" fillId="7" borderId="0" xfId="0" applyFill="1"/>
    <xf numFmtId="0" fontId="19" fillId="3" borderId="0" xfId="0" applyFont="1" applyFill="1"/>
    <xf numFmtId="0" fontId="6" fillId="3" borderId="0" xfId="0" applyFont="1" applyFill="1" applyAlignment="1">
      <alignment horizontal="right" vertical="center"/>
    </xf>
    <xf numFmtId="0" fontId="0" fillId="7" borderId="0" xfId="0" applyFill="1" applyAlignment="1">
      <alignment horizontal="right"/>
    </xf>
    <xf numFmtId="0" fontId="3" fillId="3" borderId="0" xfId="0" applyFont="1" applyFill="1"/>
    <xf numFmtId="0" fontId="0" fillId="0" borderId="2" xfId="0" applyBorder="1" applyAlignment="1">
      <alignment vertical="center"/>
    </xf>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top" wrapText="1"/>
    </xf>
    <xf numFmtId="0" fontId="6" fillId="11" borderId="3" xfId="2" applyFont="1" applyFill="1" applyBorder="1" applyAlignment="1">
      <alignment horizontal="center" vertical="center" wrapText="1"/>
    </xf>
    <xf numFmtId="0" fontId="6" fillId="11" borderId="3" xfId="0" applyFont="1" applyFill="1" applyBorder="1" applyAlignment="1">
      <alignment horizontal="center" vertical="center" wrapText="1"/>
    </xf>
    <xf numFmtId="0" fontId="1" fillId="0" borderId="0" xfId="0" applyFont="1"/>
    <xf numFmtId="0" fontId="1" fillId="15" borderId="3" xfId="0" applyFont="1" applyFill="1" applyBorder="1"/>
    <xf numFmtId="0" fontId="1" fillId="12" borderId="3" xfId="0" applyFont="1" applyFill="1" applyBorder="1"/>
    <xf numFmtId="0" fontId="0" fillId="0" borderId="3" xfId="0" applyBorder="1"/>
    <xf numFmtId="0" fontId="0" fillId="0" borderId="3" xfId="0" applyBorder="1" applyAlignment="1">
      <alignment wrapText="1"/>
    </xf>
    <xf numFmtId="0" fontId="0" fillId="11" borderId="3" xfId="0" applyFill="1" applyBorder="1"/>
    <xf numFmtId="0" fontId="27" fillId="3" borderId="0" xfId="0" applyFont="1" applyFill="1"/>
    <xf numFmtId="0" fontId="27" fillId="3" borderId="0" xfId="0" applyFont="1" applyFill="1" applyAlignment="1">
      <alignment horizontal="right" vertical="top" wrapText="1"/>
    </xf>
    <xf numFmtId="0" fontId="27" fillId="3" borderId="0" xfId="0" applyFont="1" applyFill="1" applyAlignment="1">
      <alignment vertical="top" wrapText="1"/>
    </xf>
    <xf numFmtId="0" fontId="27" fillId="3" borderId="0" xfId="0" applyFont="1" applyFill="1" applyAlignment="1">
      <alignment horizontal="center" vertical="top" wrapText="1"/>
    </xf>
    <xf numFmtId="0" fontId="27" fillId="3" borderId="0" xfId="0" applyFont="1" applyFill="1" applyAlignment="1">
      <alignment vertical="top"/>
    </xf>
    <xf numFmtId="0" fontId="27" fillId="3" borderId="10" xfId="0" applyFont="1" applyFill="1" applyBorder="1" applyAlignment="1">
      <alignment vertical="top" wrapText="1"/>
    </xf>
    <xf numFmtId="0" fontId="27" fillId="0" borderId="0" xfId="0" applyFont="1"/>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2" fillId="3" borderId="3" xfId="0" applyFont="1" applyFill="1" applyBorder="1" applyAlignment="1">
      <alignment horizontal="center" vertical="top" wrapText="1"/>
    </xf>
    <xf numFmtId="0" fontId="27" fillId="0" borderId="0" xfId="0" applyFont="1" applyAlignment="1">
      <alignment vertical="top"/>
    </xf>
    <xf numFmtId="0" fontId="1" fillId="17" borderId="5" xfId="0" applyFont="1" applyFill="1" applyBorder="1" applyAlignment="1">
      <alignment horizontal="right" vertical="center" wrapText="1"/>
    </xf>
    <xf numFmtId="10" fontId="27" fillId="19" borderId="3" xfId="0" applyNumberFormat="1" applyFont="1" applyFill="1" applyBorder="1" applyAlignment="1">
      <alignment horizontal="center" vertical="center" wrapText="1"/>
    </xf>
    <xf numFmtId="0" fontId="28"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2" fillId="2" borderId="3" xfId="0" applyNumberFormat="1" applyFont="1" applyFill="1" applyBorder="1" applyAlignment="1">
      <alignment horizontal="center" vertical="center"/>
    </xf>
    <xf numFmtId="0" fontId="1" fillId="13" borderId="3" xfId="0" applyFont="1" applyFill="1" applyBorder="1" applyAlignment="1">
      <alignment horizontal="right" vertical="center" wrapText="1"/>
    </xf>
    <xf numFmtId="164" fontId="1" fillId="13"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27" fillId="3" borderId="0" xfId="0" applyFont="1" applyFill="1" applyAlignment="1">
      <alignment horizontal="left" vertical="top" wrapText="1"/>
    </xf>
    <xf numFmtId="0" fontId="27" fillId="3" borderId="0" xfId="0" applyFont="1" applyFill="1" applyAlignment="1">
      <alignment horizontal="left"/>
    </xf>
    <xf numFmtId="0" fontId="27" fillId="0" borderId="0" xfId="0" applyFont="1" applyAlignment="1">
      <alignment horizontal="left" vertical="top" wrapText="1"/>
    </xf>
    <xf numFmtId="0" fontId="34" fillId="3" borderId="0" xfId="4" applyFill="1"/>
    <xf numFmtId="0" fontId="15" fillId="3" borderId="0" xfId="3" applyFont="1" applyFill="1"/>
    <xf numFmtId="0" fontId="11" fillId="2" borderId="3" xfId="0" applyFont="1" applyFill="1" applyBorder="1" applyAlignment="1">
      <alignment horizontal="center" vertical="top"/>
    </xf>
    <xf numFmtId="0" fontId="10" fillId="3" borderId="0" xfId="0" applyFont="1" applyFill="1" applyAlignment="1">
      <alignment vertical="top"/>
    </xf>
    <xf numFmtId="0" fontId="21" fillId="0" borderId="3" xfId="0" applyFont="1" applyBorder="1" applyAlignment="1">
      <alignment horizontal="right" vertical="center" wrapText="1" indent="1"/>
    </xf>
    <xf numFmtId="0" fontId="36" fillId="3" borderId="0" xfId="3" applyFont="1" applyFill="1"/>
    <xf numFmtId="0" fontId="38" fillId="3" borderId="0" xfId="3" applyFont="1" applyFill="1"/>
    <xf numFmtId="0" fontId="18" fillId="3" borderId="0" xfId="3" applyFill="1"/>
    <xf numFmtId="0" fontId="18" fillId="3" borderId="0" xfId="3" applyFill="1" applyAlignment="1">
      <alignment vertical="center"/>
    </xf>
    <xf numFmtId="0" fontId="45" fillId="3" borderId="0" xfId="0" applyFont="1" applyFill="1" applyAlignment="1">
      <alignment horizontal="center"/>
    </xf>
    <xf numFmtId="0" fontId="46" fillId="3" borderId="0" xfId="3" applyFont="1" applyFill="1" applyAlignment="1">
      <alignment horizontal="left" vertical="top"/>
    </xf>
    <xf numFmtId="0" fontId="9" fillId="3" borderId="0" xfId="0" applyFont="1" applyFill="1"/>
    <xf numFmtId="0" fontId="1" fillId="3" borderId="0" xfId="0" applyFont="1" applyFill="1" applyAlignment="1">
      <alignment horizontal="center" vertical="top"/>
    </xf>
    <xf numFmtId="0" fontId="1" fillId="3" borderId="0" xfId="0" applyFont="1" applyFill="1"/>
    <xf numFmtId="0" fontId="45" fillId="3" borderId="0" xfId="0" applyFont="1" applyFill="1" applyAlignment="1">
      <alignment vertical="top"/>
    </xf>
    <xf numFmtId="0" fontId="47" fillId="3" borderId="0" xfId="0" applyFont="1" applyFill="1" applyAlignment="1">
      <alignment vertical="top"/>
    </xf>
    <xf numFmtId="0" fontId="47" fillId="3" borderId="0" xfId="0" applyFont="1" applyFill="1" applyAlignment="1">
      <alignment vertical="top" wrapText="1"/>
    </xf>
    <xf numFmtId="0" fontId="34" fillId="3" borderId="0" xfId="4" applyFill="1" applyAlignment="1">
      <alignment horizontal="left" vertical="center"/>
    </xf>
    <xf numFmtId="0" fontId="1" fillId="3" borderId="0" xfId="0" applyFont="1" applyFill="1" applyAlignment="1">
      <alignment horizontal="center"/>
    </xf>
    <xf numFmtId="0" fontId="21" fillId="3" borderId="0" xfId="3" applyFont="1" applyFill="1" applyAlignment="1">
      <alignment horizontal="left" vertical="top" wrapText="1"/>
    </xf>
    <xf numFmtId="0" fontId="47" fillId="3" borderId="0" xfId="3" applyFont="1" applyFill="1"/>
    <xf numFmtId="0" fontId="48" fillId="3" borderId="0" xfId="0" applyFont="1" applyFill="1"/>
    <xf numFmtId="0" fontId="47" fillId="3" borderId="0" xfId="3" applyFont="1" applyFill="1" applyAlignment="1">
      <alignment vertical="top" wrapText="1"/>
    </xf>
    <xf numFmtId="0" fontId="50" fillId="3" borderId="0" xfId="4" applyFont="1" applyFill="1"/>
    <xf numFmtId="0" fontId="21" fillId="3" borderId="0" xfId="3" applyFont="1" applyFill="1" applyAlignment="1">
      <alignment vertical="top"/>
    </xf>
    <xf numFmtId="0" fontId="51" fillId="20" borderId="6" xfId="0" applyFont="1" applyFill="1" applyBorder="1" applyAlignment="1">
      <alignment horizontal="center" vertical="center" wrapText="1"/>
    </xf>
    <xf numFmtId="0" fontId="52" fillId="5" borderId="6" xfId="0" applyFont="1" applyFill="1" applyBorder="1" applyAlignment="1">
      <alignment horizontal="left" vertical="top" wrapText="1"/>
    </xf>
    <xf numFmtId="0" fontId="47" fillId="0" borderId="3" xfId="3" applyFont="1" applyBorder="1" applyAlignment="1">
      <alignment horizontal="left" vertical="top" wrapText="1"/>
    </xf>
    <xf numFmtId="0" fontId="47" fillId="3" borderId="3" xfId="3" applyFont="1" applyFill="1" applyBorder="1" applyAlignment="1">
      <alignment horizontal="left" vertical="top" wrapText="1"/>
    </xf>
    <xf numFmtId="0" fontId="54" fillId="3" borderId="0" xfId="3" applyFont="1" applyFill="1"/>
    <xf numFmtId="0" fontId="51" fillId="20" borderId="6" xfId="0" applyFont="1" applyFill="1" applyBorder="1" applyAlignment="1">
      <alignment horizontal="left" vertical="center" wrapText="1"/>
    </xf>
    <xf numFmtId="0" fontId="57" fillId="3" borderId="3" xfId="0" applyFont="1" applyFill="1" applyBorder="1" applyAlignment="1">
      <alignment vertical="top" wrapText="1"/>
    </xf>
    <xf numFmtId="0" fontId="58" fillId="3" borderId="3" xfId="0" applyFont="1" applyFill="1" applyBorder="1" applyAlignment="1">
      <alignment vertical="top" wrapText="1"/>
    </xf>
    <xf numFmtId="0" fontId="0" fillId="7" borderId="0" xfId="0" applyFill="1" applyAlignment="1">
      <alignment horizontal="right" vertical="center"/>
    </xf>
    <xf numFmtId="164" fontId="9" fillId="3" borderId="3" xfId="0" applyNumberFormat="1" applyFont="1" applyFill="1" applyBorder="1" applyAlignment="1">
      <alignment horizontal="center" vertical="center" wrapText="1"/>
    </xf>
    <xf numFmtId="0" fontId="60" fillId="0" borderId="0" xfId="0" applyFont="1"/>
    <xf numFmtId="0" fontId="42" fillId="0" borderId="0" xfId="0" applyFont="1"/>
    <xf numFmtId="0" fontId="6" fillId="18" borderId="3" xfId="0" applyFont="1" applyFill="1" applyBorder="1" applyAlignment="1">
      <alignment horizontal="center" vertical="center" wrapText="1"/>
    </xf>
    <xf numFmtId="0" fontId="52" fillId="5" borderId="3" xfId="0" applyFont="1" applyFill="1" applyBorder="1" applyAlignment="1">
      <alignment vertical="top"/>
    </xf>
    <xf numFmtId="0" fontId="8" fillId="22" borderId="3" xfId="0" applyFont="1" applyFill="1" applyBorder="1" applyAlignment="1">
      <alignment horizontal="center" vertical="top" wrapText="1"/>
    </xf>
    <xf numFmtId="0" fontId="0" fillId="0" borderId="0" xfId="0" applyAlignment="1">
      <alignment horizontal="center"/>
    </xf>
    <xf numFmtId="0" fontId="0" fillId="0" borderId="0" xfId="0" applyAlignment="1">
      <alignment vertical="top" wrapText="1"/>
    </xf>
    <xf numFmtId="0" fontId="25" fillId="11" borderId="3" xfId="0" applyFont="1" applyFill="1" applyBorder="1" applyAlignment="1">
      <alignment horizontal="left" vertical="top" wrapText="1"/>
    </xf>
    <xf numFmtId="0" fontId="1" fillId="11" borderId="3" xfId="0" applyFont="1" applyFill="1" applyBorder="1" applyAlignment="1">
      <alignment horizontal="right" vertical="center" wrapText="1"/>
    </xf>
    <xf numFmtId="0" fontId="1" fillId="13" borderId="3" xfId="0" applyFont="1" applyFill="1" applyBorder="1" applyAlignment="1">
      <alignment horizontal="left" vertical="center" wrapText="1"/>
    </xf>
    <xf numFmtId="0" fontId="1" fillId="13" borderId="3" xfId="0" applyFont="1" applyFill="1" applyBorder="1" applyAlignment="1">
      <alignment horizontal="center" vertical="center" wrapText="1"/>
    </xf>
    <xf numFmtId="0" fontId="53" fillId="17" borderId="3" xfId="3" applyFont="1" applyFill="1" applyBorder="1" applyAlignment="1">
      <alignment horizontal="right" vertical="top" wrapText="1"/>
    </xf>
    <xf numFmtId="0" fontId="49" fillId="17" borderId="3" xfId="0" applyFont="1" applyFill="1" applyBorder="1"/>
    <xf numFmtId="0" fontId="6" fillId="13" borderId="8"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left" vertical="center" wrapText="1"/>
    </xf>
    <xf numFmtId="0" fontId="6" fillId="13" borderId="3" xfId="0" applyFont="1" applyFill="1" applyBorder="1" applyAlignment="1">
      <alignment horizontal="center"/>
    </xf>
    <xf numFmtId="0" fontId="6" fillId="13" borderId="3" xfId="0" applyFont="1" applyFill="1" applyBorder="1" applyAlignment="1">
      <alignment horizontal="center" vertical="center"/>
    </xf>
    <xf numFmtId="0" fontId="37" fillId="3" borderId="0" xfId="3" applyFont="1" applyFill="1" applyAlignment="1">
      <alignment horizontal="left"/>
    </xf>
    <xf numFmtId="0" fontId="1" fillId="17" borderId="3" xfId="0" applyFont="1" applyFill="1" applyBorder="1" applyAlignment="1">
      <alignment horizontal="right" vertical="top" wrapText="1"/>
    </xf>
    <xf numFmtId="0" fontId="0" fillId="17" borderId="3" xfId="0"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vertical="top"/>
    </xf>
    <xf numFmtId="0" fontId="0" fillId="9" borderId="3" xfId="0" applyFill="1" applyBorder="1" applyAlignment="1">
      <alignment vertical="top" wrapText="1"/>
    </xf>
    <xf numFmtId="0" fontId="0" fillId="9" borderId="3" xfId="0" applyFill="1" applyBorder="1" applyAlignment="1">
      <alignment horizontal="left" vertical="top" wrapText="1"/>
    </xf>
    <xf numFmtId="0" fontId="0" fillId="3" borderId="3" xfId="0" applyFill="1" applyBorder="1" applyAlignment="1">
      <alignment vertical="top" wrapText="1"/>
    </xf>
    <xf numFmtId="0" fontId="24" fillId="19" borderId="3" xfId="0" applyFont="1" applyFill="1" applyBorder="1" applyAlignment="1">
      <alignment horizontal="center" vertical="top" wrapText="1"/>
    </xf>
    <xf numFmtId="10" fontId="0" fillId="13" borderId="3" xfId="0" applyNumberFormat="1" applyFill="1" applyBorder="1" applyAlignment="1">
      <alignment horizontal="center" vertical="center" wrapText="1"/>
    </xf>
    <xf numFmtId="0" fontId="0" fillId="3" borderId="12" xfId="0" applyFill="1" applyBorder="1" applyAlignment="1">
      <alignment vertical="center" wrapText="1"/>
    </xf>
    <xf numFmtId="0" fontId="0" fillId="3" borderId="0" xfId="0" applyFill="1" applyAlignment="1">
      <alignment horizontal="left"/>
    </xf>
    <xf numFmtId="0" fontId="0" fillId="3" borderId="0" xfId="0" applyFill="1" applyAlignment="1">
      <alignment horizontal="center"/>
    </xf>
    <xf numFmtId="0" fontId="0" fillId="3" borderId="0" xfId="0" applyFill="1" applyAlignment="1">
      <alignment horizontal="right" vertical="top" wrapText="1"/>
    </xf>
    <xf numFmtId="0" fontId="0" fillId="3" borderId="0" xfId="0" applyFill="1" applyAlignment="1">
      <alignment vertical="top" wrapText="1"/>
    </xf>
    <xf numFmtId="0" fontId="0" fillId="3" borderId="0" xfId="0" applyFill="1" applyAlignment="1">
      <alignment horizontal="left" vertical="top"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0" borderId="3" xfId="0" applyBorder="1" applyAlignment="1">
      <alignment horizontal="left" vertical="top" wrapText="1" indent="1"/>
    </xf>
    <xf numFmtId="0" fontId="0" fillId="3" borderId="0" xfId="0" applyFill="1" applyAlignment="1">
      <alignment horizontal="left" vertical="top" wrapText="1" indent="1"/>
    </xf>
    <xf numFmtId="0" fontId="0" fillId="0" borderId="3" xfId="0" applyBorder="1" applyAlignment="1">
      <alignment horizontal="right" vertical="top" wrapText="1"/>
    </xf>
    <xf numFmtId="10" fontId="0" fillId="11" borderId="3" xfId="0" applyNumberFormat="1" applyFill="1" applyBorder="1" applyAlignment="1">
      <alignment horizontal="right" vertical="center" wrapText="1"/>
    </xf>
    <xf numFmtId="10" fontId="0" fillId="13" borderId="3" xfId="0" applyNumberFormat="1" applyFill="1" applyBorder="1" applyAlignment="1">
      <alignment horizontal="left" vertical="top" wrapText="1"/>
    </xf>
    <xf numFmtId="10" fontId="0" fillId="3" borderId="0" xfId="0" applyNumberFormat="1" applyFill="1" applyAlignment="1">
      <alignment horizontal="left" vertical="top" wrapText="1" indent="1"/>
    </xf>
    <xf numFmtId="0" fontId="0" fillId="3" borderId="0" xfId="0" applyFill="1" applyAlignment="1">
      <alignment horizontal="center" vertical="top" wrapText="1"/>
    </xf>
    <xf numFmtId="0" fontId="22" fillId="0" borderId="3" xfId="0" applyFont="1" applyBorder="1" applyAlignment="1">
      <alignment horizontal="center" vertical="center"/>
    </xf>
    <xf numFmtId="0" fontId="7" fillId="0" borderId="3" xfId="0" applyFont="1" applyBorder="1" applyAlignment="1">
      <alignment horizontal="right" vertical="center" indent="1"/>
    </xf>
    <xf numFmtId="0" fontId="21" fillId="13" borderId="3" xfId="0" applyFont="1" applyFill="1" applyBorder="1" applyAlignment="1">
      <alignment horizontal="right" vertical="center"/>
    </xf>
    <xf numFmtId="0" fontId="0" fillId="0" borderId="3" xfId="0" applyBorder="1" applyAlignment="1">
      <alignment horizontal="left" vertical="center" wrapText="1" indent="1"/>
    </xf>
    <xf numFmtId="0" fontId="0" fillId="3" borderId="0" xfId="0" applyFill="1" applyAlignment="1">
      <alignment horizontal="left" vertical="center" wrapText="1" indent="1"/>
    </xf>
    <xf numFmtId="0" fontId="1" fillId="3" borderId="0" xfId="0" applyFont="1" applyFill="1" applyAlignment="1">
      <alignment horizontal="left" vertical="center" wrapText="1" indent="1"/>
    </xf>
    <xf numFmtId="0" fontId="0" fillId="0" borderId="0" xfId="0" applyAlignment="1">
      <alignment horizontal="center" vertical="top" wrapText="1"/>
    </xf>
    <xf numFmtId="0" fontId="0" fillId="0" borderId="0" xfId="0" applyAlignment="1">
      <alignment vertical="top"/>
    </xf>
    <xf numFmtId="0" fontId="9" fillId="3" borderId="3" xfId="0" applyFont="1" applyFill="1" applyBorder="1" applyAlignment="1">
      <alignment horizontal="center" vertical="center"/>
    </xf>
    <xf numFmtId="0" fontId="21" fillId="0" borderId="3" xfId="0" applyFont="1" applyBorder="1" applyAlignment="1">
      <alignment horizontal="left" vertical="top" wrapText="1"/>
    </xf>
    <xf numFmtId="0" fontId="22" fillId="0" borderId="3" xfId="0" applyFont="1" applyBorder="1" applyAlignment="1">
      <alignment vertical="top" wrapText="1"/>
    </xf>
    <xf numFmtId="0" fontId="23" fillId="0" borderId="3" xfId="1" applyFont="1" applyBorder="1" applyAlignment="1">
      <alignment horizontal="center" vertical="center"/>
    </xf>
    <xf numFmtId="0" fontId="61" fillId="0" borderId="3" xfId="0" applyFont="1" applyBorder="1" applyAlignment="1">
      <alignment horizontal="center" vertical="center" wrapText="1"/>
    </xf>
    <xf numFmtId="0" fontId="22" fillId="0" borderId="6" xfId="0" applyFont="1" applyBorder="1" applyAlignment="1">
      <alignment vertical="top" wrapText="1"/>
    </xf>
    <xf numFmtId="0" fontId="42" fillId="3" borderId="0" xfId="0" applyFont="1" applyFill="1"/>
    <xf numFmtId="0" fontId="37" fillId="3" borderId="0" xfId="3" applyFont="1" applyFill="1"/>
    <xf numFmtId="0" fontId="42" fillId="3" borderId="0" xfId="5" applyFont="1" applyFill="1"/>
    <xf numFmtId="0" fontId="36" fillId="3" borderId="0" xfId="3" applyFont="1" applyFill="1" applyAlignment="1">
      <alignment horizontal="left" vertical="top" wrapText="1"/>
    </xf>
    <xf numFmtId="0" fontId="36" fillId="3" borderId="0" xfId="3" applyFont="1" applyFill="1" applyAlignment="1">
      <alignment vertical="top" wrapText="1"/>
    </xf>
    <xf numFmtId="0" fontId="7" fillId="0" borderId="3" xfId="0" applyFont="1" applyBorder="1" applyAlignment="1">
      <alignment vertical="center" wrapText="1"/>
    </xf>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3" fillId="3" borderId="0" xfId="0" applyFont="1" applyFill="1" applyAlignment="1">
      <alignment horizontal="center" vertical="top" wrapText="1"/>
    </xf>
    <xf numFmtId="0" fontId="10" fillId="3" borderId="0" xfId="0" applyFont="1" applyFill="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21" fillId="16" borderId="3" xfId="0" applyFont="1" applyFill="1" applyBorder="1" applyAlignment="1">
      <alignment horizontal="center" vertical="top"/>
    </xf>
    <xf numFmtId="0" fontId="63" fillId="5"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64" fillId="5" borderId="3" xfId="2" applyFont="1" applyFill="1" applyBorder="1" applyAlignment="1">
      <alignment horizontal="center" vertical="top" wrapText="1"/>
    </xf>
    <xf numFmtId="0" fontId="5" fillId="5" borderId="6" xfId="0" applyFont="1" applyFill="1" applyBorder="1" applyAlignment="1">
      <alignment vertical="top" wrapText="1"/>
    </xf>
    <xf numFmtId="0" fontId="5" fillId="5" borderId="3" xfId="0" applyFont="1" applyFill="1" applyBorder="1" applyAlignment="1">
      <alignment vertical="top" wrapText="1"/>
    </xf>
    <xf numFmtId="0" fontId="65" fillId="5" borderId="3" xfId="0" applyFont="1" applyFill="1" applyBorder="1" applyAlignment="1">
      <alignment horizontal="center" vertical="top" wrapText="1"/>
    </xf>
    <xf numFmtId="0" fontId="66" fillId="5" borderId="3" xfId="0" applyFont="1" applyFill="1" applyBorder="1" applyAlignment="1">
      <alignment horizontal="center"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 fontId="9" fillId="0" borderId="3" xfId="0" applyNumberFormat="1" applyFont="1" applyBorder="1" applyAlignment="1">
      <alignment horizontal="center" vertical="center"/>
    </xf>
    <xf numFmtId="164" fontId="9" fillId="0" borderId="3" xfId="0" applyNumberFormat="1" applyFont="1" applyBorder="1" applyAlignment="1">
      <alignment horizontal="center" vertical="center" wrapText="1"/>
    </xf>
    <xf numFmtId="0" fontId="9" fillId="13" borderId="8" xfId="0" applyFont="1" applyFill="1" applyBorder="1"/>
    <xf numFmtId="0" fontId="6" fillId="13" borderId="5" xfId="0" applyFont="1" applyFill="1" applyBorder="1" applyAlignment="1">
      <alignment horizontal="center"/>
    </xf>
    <xf numFmtId="0" fontId="52" fillId="13" borderId="8" xfId="0" applyFont="1" applyFill="1" applyBorder="1" applyAlignment="1">
      <alignment horizontal="center"/>
    </xf>
    <xf numFmtId="0" fontId="33" fillId="3" borderId="0" xfId="0" applyFont="1" applyFill="1" applyAlignment="1">
      <alignment horizontal="center" vertical="top"/>
    </xf>
    <xf numFmtId="0" fontId="33" fillId="3" borderId="0" xfId="0" applyFont="1" applyFill="1" applyAlignment="1">
      <alignment horizontal="center" vertical="top" wrapText="1"/>
    </xf>
    <xf numFmtId="0" fontId="32" fillId="8" borderId="3" xfId="0" applyFont="1" applyFill="1" applyBorder="1" applyAlignment="1">
      <alignment horizontal="center" vertical="center" wrapText="1"/>
    </xf>
    <xf numFmtId="0" fontId="11" fillId="5" borderId="6" xfId="0" applyFont="1" applyFill="1" applyBorder="1" applyAlignment="1">
      <alignment vertical="top"/>
    </xf>
    <xf numFmtId="0" fontId="11" fillId="3" borderId="0" xfId="0" applyFont="1" applyFill="1" applyAlignment="1">
      <alignment horizontal="right" vertical="top"/>
    </xf>
    <xf numFmtId="0" fontId="10" fillId="3" borderId="12" xfId="0" applyFont="1" applyFill="1" applyBorder="1" applyAlignment="1">
      <alignment vertical="top"/>
    </xf>
    <xf numFmtId="0" fontId="6" fillId="3" borderId="3" xfId="0" applyFont="1" applyFill="1" applyBorder="1" applyAlignment="1">
      <alignment vertical="top" wrapText="1"/>
    </xf>
    <xf numFmtId="0" fontId="6" fillId="3" borderId="11" xfId="0" applyFont="1" applyFill="1" applyBorder="1" applyAlignment="1">
      <alignment horizontal="right" vertical="top" wrapText="1"/>
    </xf>
    <xf numFmtId="0" fontId="22" fillId="3" borderId="3" xfId="0" applyFont="1" applyFill="1" applyBorder="1" applyAlignment="1">
      <alignment horizontal="center" vertical="top"/>
    </xf>
    <xf numFmtId="0" fontId="16" fillId="3" borderId="3" xfId="0" applyFont="1" applyFill="1" applyBorder="1" applyAlignment="1">
      <alignment vertical="top" wrapText="1"/>
    </xf>
    <xf numFmtId="0" fontId="11" fillId="3" borderId="11" xfId="0" applyFont="1" applyFill="1" applyBorder="1" applyAlignment="1">
      <alignment horizontal="right" vertical="top"/>
    </xf>
    <xf numFmtId="0" fontId="17" fillId="3" borderId="3" xfId="0" applyFont="1" applyFill="1" applyBorder="1" applyAlignment="1">
      <alignment vertical="top" wrapText="1"/>
    </xf>
    <xf numFmtId="164" fontId="22" fillId="2" borderId="3" xfId="0" applyNumberFormat="1" applyFont="1" applyFill="1" applyBorder="1" applyAlignment="1">
      <alignment horizontal="center" vertical="top"/>
    </xf>
    <xf numFmtId="0" fontId="6" fillId="3" borderId="0" xfId="0" applyFont="1" applyFill="1" applyAlignment="1">
      <alignment horizontal="right" vertical="top" wrapText="1"/>
    </xf>
    <xf numFmtId="0" fontId="22" fillId="3" borderId="0" xfId="0" applyFont="1" applyFill="1" applyAlignment="1">
      <alignment horizontal="center" vertical="top"/>
    </xf>
    <xf numFmtId="0" fontId="22" fillId="0" borderId="3" xfId="0" applyFont="1" applyBorder="1" applyAlignment="1">
      <alignment horizontal="center" vertical="top" wrapText="1"/>
    </xf>
    <xf numFmtId="0" fontId="24" fillId="6" borderId="3" xfId="0" applyFont="1" applyFill="1" applyBorder="1" applyAlignment="1">
      <alignment horizontal="center" vertical="top" wrapText="1"/>
    </xf>
    <xf numFmtId="0" fontId="10" fillId="3" borderId="0" xfId="0" applyFont="1" applyFill="1" applyAlignment="1">
      <alignment horizontal="center" vertical="top"/>
    </xf>
    <xf numFmtId="0" fontId="0" fillId="0" borderId="3" xfId="0" applyBorder="1" applyAlignment="1">
      <alignment vertical="top" wrapText="1"/>
    </xf>
    <xf numFmtId="0" fontId="22" fillId="0" borderId="3" xfId="0" applyFont="1" applyBorder="1" applyAlignment="1">
      <alignment horizontal="left" vertical="top" wrapText="1"/>
    </xf>
    <xf numFmtId="0" fontId="24" fillId="0" borderId="3" xfId="0" applyFont="1" applyBorder="1" applyAlignment="1">
      <alignment vertical="top" wrapText="1"/>
    </xf>
    <xf numFmtId="0" fontId="38" fillId="3" borderId="0" xfId="3" applyFont="1" applyFill="1" applyAlignment="1">
      <alignment horizontal="left" vertical="top"/>
    </xf>
    <xf numFmtId="0" fontId="35" fillId="3" borderId="0" xfId="0" applyFont="1" applyFill="1" applyAlignment="1">
      <alignment horizontal="left" vertical="top"/>
    </xf>
    <xf numFmtId="0" fontId="0" fillId="3" borderId="0" xfId="0" applyFill="1" applyAlignment="1">
      <alignment horizontal="left" vertical="top"/>
    </xf>
    <xf numFmtId="0" fontId="18" fillId="3" borderId="0" xfId="3" applyFill="1" applyAlignment="1">
      <alignment horizontal="left"/>
    </xf>
    <xf numFmtId="0" fontId="18" fillId="0" borderId="0" xfId="3"/>
    <xf numFmtId="0" fontId="36" fillId="0" borderId="0" xfId="3" applyFont="1"/>
    <xf numFmtId="0" fontId="36" fillId="3" borderId="0" xfId="3" applyFont="1" applyFill="1" applyAlignment="1">
      <alignment horizontal="left"/>
    </xf>
    <xf numFmtId="0" fontId="36" fillId="3" borderId="0" xfId="3" applyFont="1" applyFill="1" applyAlignment="1">
      <alignment horizontal="center" vertical="center"/>
    </xf>
    <xf numFmtId="0" fontId="39" fillId="3" borderId="0" xfId="3" applyFont="1" applyFill="1" applyAlignment="1">
      <alignment horizontal="left" vertical="top"/>
    </xf>
    <xf numFmtId="0" fontId="39" fillId="3" borderId="0" xfId="3" applyFont="1" applyFill="1" applyAlignment="1">
      <alignment horizontal="left"/>
    </xf>
    <xf numFmtId="0" fontId="38" fillId="3" borderId="0" xfId="3" applyFont="1" applyFill="1" applyAlignment="1">
      <alignment horizontal="left"/>
    </xf>
    <xf numFmtId="0" fontId="38" fillId="0" borderId="0" xfId="3" applyFont="1"/>
    <xf numFmtId="0" fontId="40" fillId="3" borderId="0" xfId="3" applyFont="1" applyFill="1" applyAlignment="1">
      <alignment horizontal="left" vertical="center"/>
    </xf>
    <xf numFmtId="0" fontId="39" fillId="3" borderId="0" xfId="3" applyFont="1" applyFill="1" applyAlignment="1">
      <alignment horizontal="center"/>
    </xf>
    <xf numFmtId="0" fontId="2" fillId="3" borderId="0" xfId="5" applyFill="1"/>
    <xf numFmtId="0" fontId="41" fillId="3" borderId="0" xfId="3" applyFont="1" applyFill="1" applyAlignment="1">
      <alignment vertical="top"/>
    </xf>
    <xf numFmtId="0" fontId="38" fillId="3" borderId="0" xfId="3" applyFont="1" applyFill="1" applyAlignment="1">
      <alignment horizontal="center" vertical="center" wrapText="1"/>
    </xf>
    <xf numFmtId="0" fontId="42" fillId="3" borderId="0" xfId="5" applyFont="1" applyFill="1" applyAlignment="1">
      <alignment vertical="center"/>
    </xf>
    <xf numFmtId="0" fontId="0" fillId="3" borderId="0" xfId="0" applyFill="1" applyAlignment="1">
      <alignment horizontal="center" vertical="center"/>
    </xf>
    <xf numFmtId="0" fontId="38" fillId="3" borderId="0" xfId="3" applyFont="1" applyFill="1" applyAlignment="1">
      <alignment vertical="center"/>
    </xf>
    <xf numFmtId="0" fontId="38" fillId="0" borderId="0" xfId="3" applyFont="1" applyAlignment="1">
      <alignment vertical="center"/>
    </xf>
    <xf numFmtId="0" fontId="0" fillId="0" borderId="4" xfId="0" applyBorder="1" applyAlignment="1">
      <alignment vertical="top" wrapText="1"/>
    </xf>
    <xf numFmtId="0" fontId="0" fillId="0" borderId="2" xfId="0" applyBorder="1" applyAlignment="1">
      <alignment vertical="top" wrapText="1"/>
    </xf>
    <xf numFmtId="0" fontId="22" fillId="0" borderId="6" xfId="0" applyFont="1" applyBorder="1" applyAlignment="1">
      <alignment horizontal="left" vertical="top" wrapText="1"/>
    </xf>
    <xf numFmtId="0" fontId="0" fillId="0" borderId="6" xfId="0" applyBorder="1" applyAlignment="1">
      <alignment horizontal="left" vertical="top" wrapText="1"/>
    </xf>
    <xf numFmtId="0" fontId="21" fillId="16" borderId="6" xfId="0" applyFont="1" applyFill="1" applyBorder="1" applyAlignment="1">
      <alignment horizontal="center" vertical="top"/>
    </xf>
    <xf numFmtId="0" fontId="21" fillId="17" borderId="6" xfId="0" applyFont="1" applyFill="1" applyBorder="1" applyAlignment="1">
      <alignment horizontal="center" vertical="top"/>
    </xf>
    <xf numFmtId="0" fontId="0" fillId="0" borderId="3" xfId="0" applyBorder="1" applyAlignment="1">
      <alignment horizontal="left" vertical="top" wrapText="1"/>
    </xf>
    <xf numFmtId="0" fontId="21" fillId="16" borderId="6" xfId="0" applyFont="1" applyFill="1" applyBorder="1" applyAlignment="1">
      <alignment horizontal="center" vertical="top" wrapText="1"/>
    </xf>
    <xf numFmtId="165" fontId="22" fillId="3" borderId="0" xfId="3" applyNumberFormat="1" applyFont="1" applyFill="1" applyAlignment="1">
      <alignment horizontal="left" vertical="top" wrapText="1"/>
    </xf>
    <xf numFmtId="0" fontId="21" fillId="16" borderId="8" xfId="0" applyFont="1" applyFill="1" applyBorder="1" applyAlignment="1">
      <alignment horizontal="center" vertical="top"/>
    </xf>
    <xf numFmtId="0" fontId="11" fillId="0" borderId="3" xfId="0" applyFont="1" applyBorder="1" applyAlignment="1">
      <alignment vertical="top"/>
    </xf>
    <xf numFmtId="0" fontId="0" fillId="3" borderId="3" xfId="0" applyFill="1" applyBorder="1" applyAlignment="1">
      <alignment horizontal="left" vertical="top" wrapText="1"/>
    </xf>
    <xf numFmtId="0" fontId="22" fillId="3" borderId="3" xfId="0" applyFont="1" applyFill="1" applyBorder="1" applyAlignment="1">
      <alignment horizontal="left" vertical="top" wrapText="1"/>
    </xf>
    <xf numFmtId="0" fontId="22" fillId="0" borderId="8" xfId="0" applyFont="1" applyBorder="1" applyAlignment="1">
      <alignment horizontal="left" vertical="top" wrapText="1"/>
    </xf>
    <xf numFmtId="0" fontId="67" fillId="0" borderId="3" xfId="0" applyFont="1" applyBorder="1" applyAlignment="1">
      <alignment horizontal="center" vertical="center" wrapText="1"/>
    </xf>
    <xf numFmtId="0" fontId="64" fillId="5" borderId="6" xfId="2" applyFont="1" applyFill="1" applyBorder="1" applyAlignment="1">
      <alignment horizontal="center" vertical="top" wrapText="1"/>
    </xf>
    <xf numFmtId="0" fontId="7" fillId="0" borderId="6" xfId="2" applyFont="1" applyBorder="1" applyAlignment="1">
      <alignment horizontal="center" vertical="top" wrapText="1"/>
    </xf>
    <xf numFmtId="0" fontId="7" fillId="0" borderId="3" xfId="2" applyFont="1" applyBorder="1" applyAlignment="1">
      <alignment horizontal="center" vertical="top" wrapText="1"/>
    </xf>
    <xf numFmtId="0" fontId="22" fillId="3" borderId="3" xfId="0" applyFont="1" applyFill="1" applyBorder="1" applyAlignment="1">
      <alignment vertical="top" wrapText="1"/>
    </xf>
    <xf numFmtId="0" fontId="21" fillId="3" borderId="3" xfId="0" applyFont="1" applyFill="1" applyBorder="1" applyAlignment="1">
      <alignment horizontal="left" vertical="top" wrapText="1"/>
    </xf>
    <xf numFmtId="0" fontId="23" fillId="0" borderId="3" xfId="1" applyFont="1" applyFill="1" applyBorder="1" applyAlignment="1">
      <alignment horizontal="center" vertical="center"/>
    </xf>
    <xf numFmtId="0" fontId="0" fillId="9" borderId="3" xfId="0" applyFill="1" applyBorder="1" applyAlignment="1">
      <alignment horizontal="left" vertical="center" wrapText="1"/>
    </xf>
    <xf numFmtId="0" fontId="40" fillId="0" borderId="0" xfId="3" applyFont="1" applyAlignment="1">
      <alignment horizontal="left" vertical="center"/>
    </xf>
    <xf numFmtId="165" fontId="22" fillId="0" borderId="0" xfId="3" applyNumberFormat="1" applyFont="1" applyAlignment="1">
      <alignment horizontal="left" vertical="top" wrapText="1"/>
    </xf>
    <xf numFmtId="0" fontId="3" fillId="11" borderId="3" xfId="0" applyFont="1" applyFill="1" applyBorder="1"/>
    <xf numFmtId="0" fontId="68" fillId="0" borderId="3" xfId="1" applyFont="1" applyBorder="1" applyAlignment="1">
      <alignment horizontal="center" vertical="center"/>
    </xf>
    <xf numFmtId="0" fontId="14" fillId="5" borderId="2" xfId="0" applyFont="1" applyFill="1" applyBorder="1" applyAlignment="1">
      <alignment horizontal="left" vertical="top"/>
    </xf>
    <xf numFmtId="0" fontId="14" fillId="5" borderId="3" xfId="0" applyFont="1" applyFill="1" applyBorder="1" applyAlignment="1">
      <alignment horizontal="left" vertical="top"/>
    </xf>
    <xf numFmtId="0" fontId="1" fillId="23" borderId="3" xfId="0" applyFont="1" applyFill="1" applyBorder="1" applyAlignment="1">
      <alignment vertical="center" wrapText="1"/>
    </xf>
    <xf numFmtId="0" fontId="21" fillId="23" borderId="3" xfId="1" applyFont="1" applyFill="1" applyBorder="1" applyAlignment="1">
      <alignment vertical="center" wrapText="1"/>
    </xf>
    <xf numFmtId="0" fontId="21" fillId="23" borderId="3" xfId="1" applyFont="1" applyFill="1" applyBorder="1" applyAlignment="1">
      <alignment vertical="center" textRotation="90" wrapText="1"/>
    </xf>
    <xf numFmtId="0" fontId="21" fillId="24" borderId="3" xfId="1" applyFont="1" applyFill="1" applyBorder="1" applyAlignment="1">
      <alignment vertical="center" textRotation="90" wrapText="1"/>
    </xf>
    <xf numFmtId="0" fontId="21" fillId="24" borderId="3" xfId="1" applyFont="1" applyFill="1" applyBorder="1" applyAlignment="1">
      <alignment horizontal="center" vertical="center" textRotation="90" wrapText="1"/>
    </xf>
    <xf numFmtId="0" fontId="1" fillId="13" borderId="3" xfId="0" applyFont="1" applyFill="1" applyBorder="1" applyAlignment="1">
      <alignment vertical="center" textRotation="90"/>
    </xf>
    <xf numFmtId="0" fontId="22" fillId="0" borderId="3" xfId="0" applyFont="1" applyBorder="1" applyAlignment="1">
      <alignment horizontal="center" vertical="top"/>
    </xf>
    <xf numFmtId="0" fontId="27" fillId="9" borderId="3" xfId="0" applyFont="1" applyFill="1" applyBorder="1"/>
    <xf numFmtId="0" fontId="21" fillId="9" borderId="3" xfId="1" applyFont="1" applyFill="1" applyBorder="1" applyAlignment="1">
      <alignment horizontal="center" vertical="center" wrapText="1"/>
    </xf>
    <xf numFmtId="0" fontId="38" fillId="0" borderId="0" xfId="0" applyFont="1" applyAlignment="1">
      <alignment horizontal="left"/>
    </xf>
    <xf numFmtId="0" fontId="69" fillId="5" borderId="3" xfId="0" applyFont="1" applyFill="1" applyBorder="1" applyAlignment="1">
      <alignment vertical="top"/>
    </xf>
    <xf numFmtId="0" fontId="0" fillId="0" borderId="8" xfId="0" applyBorder="1" applyAlignment="1">
      <alignment horizontal="left" vertical="top" wrapText="1"/>
    </xf>
    <xf numFmtId="0" fontId="0" fillId="0" borderId="6" xfId="0" applyBorder="1" applyAlignment="1">
      <alignment vertical="top" wrapText="1"/>
    </xf>
    <xf numFmtId="0" fontId="1" fillId="0" borderId="3" xfId="0" applyFont="1" applyBorder="1" applyAlignment="1">
      <alignment horizontal="left" vertical="top" wrapText="1"/>
    </xf>
    <xf numFmtId="0" fontId="21" fillId="13" borderId="3" xfId="0" applyFont="1" applyFill="1" applyBorder="1" applyAlignment="1">
      <alignment vertical="center" textRotation="90"/>
    </xf>
    <xf numFmtId="0" fontId="22" fillId="3" borderId="0" xfId="0" applyFont="1" applyFill="1" applyAlignment="1">
      <alignment horizontal="center"/>
    </xf>
    <xf numFmtId="0" fontId="51" fillId="5" borderId="2" xfId="0" applyFont="1" applyFill="1" applyBorder="1" applyAlignment="1">
      <alignment horizontal="left" vertical="top"/>
    </xf>
    <xf numFmtId="0" fontId="21" fillId="11" borderId="3" xfId="0" applyFont="1" applyFill="1" applyBorder="1" applyAlignment="1">
      <alignment horizontal="right" vertical="center" wrapText="1"/>
    </xf>
    <xf numFmtId="0" fontId="21" fillId="17" borderId="3" xfId="0" applyFont="1" applyFill="1" applyBorder="1" applyAlignment="1">
      <alignment horizontal="right" vertical="top" wrapText="1"/>
    </xf>
    <xf numFmtId="0" fontId="21" fillId="17" borderId="3" xfId="0" applyFont="1" applyFill="1" applyBorder="1" applyAlignment="1">
      <alignment horizontal="right" vertical="top"/>
    </xf>
    <xf numFmtId="0" fontId="21" fillId="13" borderId="3" xfId="0" applyFont="1" applyFill="1" applyBorder="1" applyAlignment="1">
      <alignment horizontal="left" vertical="center" wrapText="1"/>
    </xf>
    <xf numFmtId="0" fontId="21" fillId="13" borderId="3" xfId="0" applyFont="1" applyFill="1" applyBorder="1" applyAlignment="1">
      <alignment horizontal="center" vertical="center" wrapText="1"/>
    </xf>
    <xf numFmtId="0" fontId="22" fillId="9" borderId="3" xfId="0" applyFont="1" applyFill="1" applyBorder="1" applyAlignment="1">
      <alignment vertical="top" wrapText="1"/>
    </xf>
    <xf numFmtId="0" fontId="22" fillId="9" borderId="3" xfId="0" applyFont="1" applyFill="1" applyBorder="1" applyAlignment="1">
      <alignment horizontal="left" vertical="top" wrapText="1"/>
    </xf>
    <xf numFmtId="0" fontId="21" fillId="17" borderId="5" xfId="0" applyFont="1" applyFill="1" applyBorder="1" applyAlignment="1">
      <alignment horizontal="right" vertical="center" wrapText="1"/>
    </xf>
    <xf numFmtId="10" fontId="22" fillId="13" borderId="3" xfId="0" applyNumberFormat="1" applyFont="1" applyFill="1" applyBorder="1" applyAlignment="1">
      <alignment horizontal="center" vertical="center" wrapText="1"/>
    </xf>
    <xf numFmtId="0" fontId="22" fillId="0" borderId="4" xfId="0" applyFont="1" applyBorder="1" applyAlignment="1">
      <alignment vertical="top" wrapText="1"/>
    </xf>
    <xf numFmtId="0" fontId="22" fillId="0" borderId="2" xfId="0" applyFont="1" applyBorder="1" applyAlignment="1">
      <alignment vertical="top" wrapText="1"/>
    </xf>
    <xf numFmtId="0" fontId="22" fillId="17" borderId="3" xfId="0" applyFont="1" applyFill="1" applyBorder="1" applyAlignment="1">
      <alignment horizontal="left" vertical="top" wrapText="1"/>
    </xf>
    <xf numFmtId="0" fontId="22" fillId="0" borderId="3" xfId="0" applyFont="1" applyBorder="1"/>
    <xf numFmtId="0" fontId="22" fillId="3" borderId="0" xfId="0" quotePrefix="1" applyFont="1" applyFill="1" applyAlignment="1">
      <alignment horizontal="left" vertical="top"/>
    </xf>
    <xf numFmtId="0" fontId="22" fillId="3" borderId="0" xfId="0" applyFont="1" applyFill="1" applyAlignment="1">
      <alignment horizontal="left" vertical="top" wrapText="1"/>
    </xf>
    <xf numFmtId="0" fontId="22" fillId="3" borderId="0" xfId="0" quotePrefix="1" applyFont="1" applyFill="1" applyAlignment="1">
      <alignment horizontal="left" vertical="top" wrapText="1"/>
    </xf>
    <xf numFmtId="0" fontId="22" fillId="3" borderId="0" xfId="0" applyFont="1" applyFill="1" applyAlignment="1">
      <alignment horizontal="left" vertical="top"/>
    </xf>
    <xf numFmtId="0" fontId="22" fillId="3" borderId="0" xfId="0" applyFont="1" applyFill="1" applyAlignment="1">
      <alignment vertical="top"/>
    </xf>
    <xf numFmtId="0" fontId="51" fillId="5" borderId="2" xfId="0" applyFont="1" applyFill="1" applyBorder="1" applyAlignment="1">
      <alignment vertical="top"/>
    </xf>
    <xf numFmtId="0" fontId="0" fillId="0" borderId="2" xfId="0" applyBorder="1" applyAlignment="1">
      <alignment horizontal="left" vertical="top" wrapText="1"/>
    </xf>
    <xf numFmtId="0" fontId="70" fillId="0" borderId="6" xfId="0" applyFont="1" applyBorder="1" applyAlignment="1">
      <alignment horizontal="left" vertical="top" wrapText="1"/>
    </xf>
    <xf numFmtId="0" fontId="22" fillId="0" borderId="3" xfId="0" quotePrefix="1" applyFont="1" applyBorder="1" applyAlignment="1">
      <alignment horizontal="left" vertical="top" wrapText="1"/>
    </xf>
    <xf numFmtId="0" fontId="21" fillId="23" borderId="3" xfId="1" applyFont="1" applyFill="1" applyBorder="1" applyAlignment="1">
      <alignment horizontal="center" vertical="center" wrapText="1"/>
    </xf>
    <xf numFmtId="166" fontId="38" fillId="3" borderId="0" xfId="3" applyNumberFormat="1" applyFont="1" applyFill="1" applyAlignment="1">
      <alignment horizontal="left" vertical="top" wrapText="1"/>
    </xf>
    <xf numFmtId="166" fontId="38" fillId="7" borderId="0" xfId="3" applyNumberFormat="1" applyFont="1" applyFill="1" applyAlignment="1">
      <alignment horizontal="left" vertical="top" wrapText="1"/>
    </xf>
    <xf numFmtId="165" fontId="22" fillId="7" borderId="0" xfId="3" applyNumberFormat="1" applyFont="1" applyFill="1" applyAlignment="1">
      <alignment horizontal="left" vertical="top" wrapText="1"/>
    </xf>
    <xf numFmtId="0" fontId="49" fillId="0" borderId="3" xfId="0" applyFont="1" applyBorder="1" applyAlignment="1">
      <alignment horizontal="left"/>
    </xf>
    <xf numFmtId="0" fontId="72" fillId="3" borderId="0" xfId="3" applyFont="1" applyFill="1" applyAlignment="1">
      <alignment horizontal="left"/>
    </xf>
    <xf numFmtId="0" fontId="60" fillId="3" borderId="0" xfId="0" applyFont="1" applyFill="1"/>
    <xf numFmtId="0" fontId="59" fillId="3" borderId="0" xfId="0" applyFont="1" applyFill="1"/>
    <xf numFmtId="0" fontId="42" fillId="3" borderId="0" xfId="3" applyFont="1" applyFill="1" applyAlignment="1">
      <alignment horizontal="left" vertical="top"/>
    </xf>
    <xf numFmtId="0" fontId="0" fillId="3" borderId="6" xfId="0" applyFill="1" applyBorder="1" applyAlignment="1">
      <alignment horizontal="left" vertical="top" wrapText="1"/>
    </xf>
    <xf numFmtId="166" fontId="42" fillId="7" borderId="0" xfId="3" applyNumberFormat="1" applyFont="1" applyFill="1" applyAlignment="1">
      <alignment horizontal="left" vertical="top" wrapText="1"/>
    </xf>
    <xf numFmtId="165" fontId="2" fillId="7" borderId="0" xfId="3" applyNumberFormat="1" applyFont="1" applyFill="1" applyAlignment="1">
      <alignment horizontal="left" vertical="top" wrapText="1"/>
    </xf>
    <xf numFmtId="166" fontId="38" fillId="3" borderId="0" xfId="3" applyNumberFormat="1" applyFont="1" applyFill="1" applyAlignment="1">
      <alignment horizontal="left" vertical="top" wrapText="1"/>
    </xf>
    <xf numFmtId="0" fontId="0" fillId="3" borderId="0" xfId="0" applyFill="1"/>
    <xf numFmtId="0" fontId="43" fillId="0" borderId="0" xfId="0" applyFont="1" applyAlignment="1">
      <alignment horizontal="left" vertical="center" wrapText="1"/>
    </xf>
    <xf numFmtId="0" fontId="44" fillId="3" borderId="0" xfId="0" applyFont="1" applyFill="1" applyAlignment="1">
      <alignment horizontal="left" vertical="top" wrapText="1"/>
    </xf>
    <xf numFmtId="0" fontId="37" fillId="3" borderId="0" xfId="3" applyFont="1" applyFill="1" applyAlignment="1">
      <alignment horizontal="left" vertical="center" wrapText="1"/>
    </xf>
    <xf numFmtId="0" fontId="43" fillId="3" borderId="0" xfId="3" applyFont="1" applyFill="1" applyAlignment="1">
      <alignment horizontal="left" vertical="center" wrapText="1"/>
    </xf>
    <xf numFmtId="0" fontId="44" fillId="3" borderId="0" xfId="3" applyFont="1" applyFill="1" applyAlignment="1">
      <alignment horizontal="left" vertical="top" wrapText="1"/>
    </xf>
    <xf numFmtId="0" fontId="43" fillId="3" borderId="0" xfId="3" applyFont="1" applyFill="1" applyAlignment="1">
      <alignment horizontal="left" vertical="top" wrapText="1"/>
    </xf>
    <xf numFmtId="0" fontId="49" fillId="0" borderId="3" xfId="0" applyFont="1" applyBorder="1" applyAlignment="1">
      <alignment horizontal="left"/>
    </xf>
    <xf numFmtId="0" fontId="47" fillId="3" borderId="0" xfId="3" applyFont="1" applyFill="1" applyAlignment="1">
      <alignment horizontal="left" vertical="top" wrapText="1"/>
    </xf>
    <xf numFmtId="0" fontId="49" fillId="3" borderId="0" xfId="0" applyFont="1" applyFill="1" applyAlignment="1">
      <alignment horizontal="left" vertical="top" wrapText="1"/>
    </xf>
    <xf numFmtId="0" fontId="47" fillId="3" borderId="0" xfId="3" applyFont="1" applyFill="1" applyAlignment="1">
      <alignment horizontal="left" vertical="top"/>
    </xf>
    <xf numFmtId="0" fontId="52" fillId="5" borderId="5" xfId="0" applyFont="1" applyFill="1" applyBorder="1" applyAlignment="1">
      <alignment horizontal="left" vertical="top" wrapText="1"/>
    </xf>
    <xf numFmtId="0" fontId="52" fillId="5" borderId="12" xfId="0" applyFont="1" applyFill="1" applyBorder="1" applyAlignment="1">
      <alignment horizontal="left" vertical="top" wrapText="1"/>
    </xf>
    <xf numFmtId="0" fontId="49" fillId="0" borderId="1" xfId="0" applyFont="1" applyBorder="1" applyAlignment="1">
      <alignment horizontal="left"/>
    </xf>
    <xf numFmtId="0" fontId="49" fillId="0" borderId="4" xfId="0" applyFont="1" applyBorder="1" applyAlignment="1">
      <alignment horizontal="left"/>
    </xf>
    <xf numFmtId="0" fontId="49" fillId="0" borderId="2" xfId="0" applyFont="1" applyBorder="1" applyAlignment="1">
      <alignment horizontal="left"/>
    </xf>
    <xf numFmtId="0" fontId="0" fillId="3" borderId="0" xfId="0" applyFill="1" applyAlignment="1">
      <alignment horizontal="center"/>
    </xf>
    <xf numFmtId="0" fontId="27" fillId="14" borderId="1" xfId="0" applyFont="1" applyFill="1" applyBorder="1" applyAlignment="1">
      <alignment horizontal="left" vertical="center" wrapText="1"/>
    </xf>
    <xf numFmtId="0" fontId="27" fillId="14" borderId="2"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62" fillId="14" borderId="1" xfId="0" applyFont="1" applyFill="1" applyBorder="1" applyAlignment="1">
      <alignment horizontal="left" vertical="center" wrapText="1"/>
    </xf>
    <xf numFmtId="0" fontId="62" fillId="14" borderId="2" xfId="0" applyFont="1" applyFill="1" applyBorder="1" applyAlignment="1">
      <alignment horizontal="left" vertical="center" wrapText="1"/>
    </xf>
    <xf numFmtId="0" fontId="27" fillId="14" borderId="1" xfId="0" applyFont="1" applyFill="1" applyBorder="1" applyAlignment="1">
      <alignment horizontal="left" vertical="center"/>
    </xf>
    <xf numFmtId="0" fontId="27" fillId="14" borderId="2" xfId="0" applyFont="1" applyFill="1" applyBorder="1" applyAlignment="1">
      <alignment horizontal="left" vertical="center"/>
    </xf>
    <xf numFmtId="0" fontId="27" fillId="14" borderId="1" xfId="0" applyFont="1" applyFill="1" applyBorder="1" applyAlignment="1">
      <alignment vertical="top" wrapText="1"/>
    </xf>
    <xf numFmtId="0" fontId="27" fillId="14" borderId="2" xfId="0" applyFont="1" applyFill="1" applyBorder="1" applyAlignment="1">
      <alignment vertical="top" wrapText="1"/>
    </xf>
    <xf numFmtId="0" fontId="9" fillId="14" borderId="1" xfId="0" applyFont="1" applyFill="1" applyBorder="1" applyAlignment="1">
      <alignment vertical="top" wrapText="1"/>
    </xf>
    <xf numFmtId="0" fontId="9" fillId="14" borderId="2" xfId="0" applyFont="1" applyFill="1" applyBorder="1" applyAlignment="1">
      <alignment vertical="top" wrapText="1"/>
    </xf>
    <xf numFmtId="0" fontId="33" fillId="3" borderId="0" xfId="0" applyFont="1" applyFill="1" applyAlignment="1">
      <alignment horizontal="center" vertical="top" wrapText="1"/>
    </xf>
    <xf numFmtId="0" fontId="33" fillId="3" borderId="0" xfId="0" applyFont="1" applyFill="1" applyAlignment="1">
      <alignment horizontal="center" vertical="top"/>
    </xf>
    <xf numFmtId="1" fontId="9" fillId="0" borderId="1"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3" fillId="13" borderId="3" xfId="0" applyFont="1" applyFill="1" applyBorder="1" applyAlignment="1">
      <alignment horizontal="left" vertical="center"/>
    </xf>
    <xf numFmtId="0" fontId="52" fillId="21" borderId="3"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1" fillId="25" borderId="9" xfId="0" applyFont="1" applyFill="1" applyBorder="1" applyAlignment="1">
      <alignment horizontal="center" wrapText="1"/>
    </xf>
    <xf numFmtId="0" fontId="1" fillId="25" borderId="13" xfId="0" applyFont="1" applyFill="1" applyBorder="1" applyAlignment="1">
      <alignment horizontal="center" wrapText="1"/>
    </xf>
    <xf numFmtId="0" fontId="1" fillId="25" borderId="9" xfId="0" applyFont="1" applyFill="1" applyBorder="1" applyAlignment="1">
      <alignment horizontal="center"/>
    </xf>
    <xf numFmtId="0" fontId="1" fillId="25" borderId="13" xfId="0" applyFont="1" applyFill="1" applyBorder="1" applyAlignment="1">
      <alignment horizontal="center"/>
    </xf>
    <xf numFmtId="0" fontId="1" fillId="25" borderId="14" xfId="0" applyFont="1" applyFill="1" applyBorder="1" applyAlignment="1">
      <alignment horizontal="center"/>
    </xf>
    <xf numFmtId="0" fontId="21" fillId="16" borderId="6" xfId="0" applyFont="1" applyFill="1" applyBorder="1" applyAlignment="1">
      <alignment horizontal="center" vertical="top"/>
    </xf>
    <xf numFmtId="0" fontId="21" fillId="16" borderId="8" xfId="0" applyFont="1" applyFill="1" applyBorder="1" applyAlignment="1">
      <alignment horizontal="center" vertical="top"/>
    </xf>
    <xf numFmtId="0" fontId="7" fillId="0" borderId="6" xfId="2" applyFont="1" applyBorder="1" applyAlignment="1">
      <alignment horizontal="center" vertical="top" wrapText="1"/>
    </xf>
    <xf numFmtId="0" fontId="7" fillId="0" borderId="8" xfId="2" applyFont="1" applyBorder="1" applyAlignment="1">
      <alignment horizontal="center" vertical="top" wrapText="1"/>
    </xf>
    <xf numFmtId="0" fontId="7" fillId="0" borderId="7" xfId="2" applyFont="1"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1" fillId="16" borderId="7" xfId="0" applyFont="1" applyFill="1" applyBorder="1" applyAlignment="1">
      <alignment horizontal="center" vertical="top"/>
    </xf>
    <xf numFmtId="0" fontId="22" fillId="0" borderId="3" xfId="0" applyFont="1" applyBorder="1" applyAlignment="1">
      <alignment horizontal="left" vertical="top" wrapText="1"/>
    </xf>
    <xf numFmtId="0" fontId="0" fillId="0" borderId="3" xfId="0" applyBorder="1" applyAlignment="1">
      <alignment horizontal="left" vertical="top" wrapText="1"/>
    </xf>
    <xf numFmtId="0" fontId="22" fillId="3" borderId="6" xfId="0" applyFont="1" applyFill="1" applyBorder="1" applyAlignment="1">
      <alignment horizontal="left" vertical="top" wrapText="1"/>
    </xf>
    <xf numFmtId="0" fontId="22" fillId="3" borderId="8" xfId="0" applyFont="1" applyFill="1" applyBorder="1" applyAlignment="1">
      <alignment horizontal="left" vertical="top" wrapText="1"/>
    </xf>
    <xf numFmtId="0" fontId="21" fillId="17" borderId="6" xfId="0" applyFont="1" applyFill="1" applyBorder="1" applyAlignment="1">
      <alignment horizontal="center" vertical="top"/>
    </xf>
    <xf numFmtId="0" fontId="21" fillId="17" borderId="7" xfId="0" applyFont="1" applyFill="1" applyBorder="1" applyAlignment="1">
      <alignment horizontal="center" vertical="top"/>
    </xf>
    <xf numFmtId="0" fontId="21" fillId="17" borderId="8" xfId="0" applyFont="1" applyFill="1" applyBorder="1" applyAlignment="1">
      <alignment horizontal="center" vertical="top"/>
    </xf>
    <xf numFmtId="0" fontId="24" fillId="0" borderId="6" xfId="0" applyFont="1" applyBorder="1" applyAlignment="1">
      <alignment horizontal="left" vertical="top" wrapText="1"/>
    </xf>
    <xf numFmtId="0" fontId="24" fillId="0" borderId="8" xfId="0" applyFont="1" applyBorder="1" applyAlignment="1">
      <alignment horizontal="left" vertical="top" wrapText="1"/>
    </xf>
    <xf numFmtId="0" fontId="24" fillId="0" borderId="7" xfId="0" applyFont="1" applyBorder="1" applyAlignment="1">
      <alignment horizontal="left" vertical="top" wrapText="1"/>
    </xf>
    <xf numFmtId="0" fontId="21" fillId="16" borderId="6" xfId="0" applyFont="1" applyFill="1" applyBorder="1" applyAlignment="1">
      <alignment horizontal="center" vertical="top" wrapText="1"/>
    </xf>
    <xf numFmtId="0" fontId="21" fillId="16" borderId="7" xfId="0" applyFont="1" applyFill="1" applyBorder="1" applyAlignment="1">
      <alignment horizontal="center" vertical="top" wrapText="1"/>
    </xf>
    <xf numFmtId="0" fontId="21" fillId="16" borderId="8" xfId="0" applyFont="1" applyFill="1" applyBorder="1" applyAlignment="1">
      <alignment horizontal="center" vertical="top" wrapText="1"/>
    </xf>
    <xf numFmtId="0" fontId="22" fillId="9" borderId="3" xfId="0" applyFont="1" applyFill="1" applyBorder="1" applyAlignment="1">
      <alignment horizontal="left"/>
    </xf>
    <xf numFmtId="0" fontId="25" fillId="13" borderId="3" xfId="0" applyFont="1" applyFill="1" applyBorder="1" applyAlignment="1">
      <alignment horizontal="left"/>
    </xf>
    <xf numFmtId="0" fontId="0" fillId="9" borderId="3" xfId="0" applyFill="1" applyBorder="1" applyAlignment="1">
      <alignment horizontal="left"/>
    </xf>
    <xf numFmtId="0" fontId="1" fillId="17" borderId="6" xfId="0" applyFont="1" applyFill="1" applyBorder="1" applyAlignment="1">
      <alignment horizontal="right"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1" fillId="13" borderId="3" xfId="0" applyFont="1" applyFill="1" applyBorder="1" applyAlignment="1">
      <alignment horizontal="left" vertical="center" wrapText="1" indent="1"/>
    </xf>
    <xf numFmtId="0" fontId="21" fillId="9" borderId="3" xfId="0" applyFont="1" applyFill="1" applyBorder="1" applyAlignment="1">
      <alignment horizontal="left" vertical="top" wrapText="1" indent="1"/>
    </xf>
    <xf numFmtId="0" fontId="22" fillId="9" borderId="3" xfId="0" applyFont="1" applyFill="1" applyBorder="1" applyAlignment="1">
      <alignment horizontal="left" vertical="top" wrapText="1" indent="1"/>
    </xf>
    <xf numFmtId="0" fontId="0" fillId="9" borderId="3" xfId="0" applyFill="1" applyBorder="1" applyAlignment="1">
      <alignment horizontal="left" vertical="top" wrapText="1" indent="1"/>
    </xf>
    <xf numFmtId="0" fontId="21" fillId="13" borderId="3" xfId="0" applyFont="1" applyFill="1" applyBorder="1" applyAlignment="1">
      <alignment horizontal="left" vertical="center" wrapText="1" indent="1"/>
    </xf>
    <xf numFmtId="0" fontId="21" fillId="17" borderId="6" xfId="0" applyFont="1" applyFill="1" applyBorder="1" applyAlignment="1">
      <alignment horizontal="right" vertical="top" wrapText="1"/>
    </xf>
    <xf numFmtId="0" fontId="21" fillId="17" borderId="7" xfId="0" applyFont="1" applyFill="1" applyBorder="1" applyAlignment="1">
      <alignment horizontal="right" vertical="top" wrapText="1"/>
    </xf>
    <xf numFmtId="0" fontId="21" fillId="17" borderId="8" xfId="0" applyFont="1" applyFill="1" applyBorder="1" applyAlignment="1">
      <alignment horizontal="right" vertical="top" wrapText="1"/>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33" fillId="14"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EE82AD3F-0223-406E-B2CD-9D93286FB425}"/>
    <cellStyle name="Normal 2" xfId="3" xr:uid="{F643D518-322C-4136-B68B-FF4D0AB316D2}"/>
    <cellStyle name="Normal 3" xfId="2" xr:uid="{8576F358-8434-4A03-9D2F-737251641E55}"/>
  </cellStyles>
  <dxfs count="14">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4"/>
      </font>
    </dxf>
    <dxf>
      <fill>
        <patternFill>
          <bgColor rgb="FF00B050"/>
        </patternFill>
      </fill>
    </dxf>
    <dxf>
      <fill>
        <patternFill>
          <bgColor rgb="FFFF0000"/>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3</xdr:col>
      <xdr:colOff>1353503</xdr:colOff>
      <xdr:row>0</xdr:row>
      <xdr:rowOff>1084599</xdr:rowOff>
    </xdr:to>
    <xdr:pic>
      <xdr:nvPicPr>
        <xdr:cNvPr id="4" name="Picture 3">
          <a:extLst>
            <a:ext uri="{FF2B5EF4-FFF2-40B4-BE49-F238E27FC236}">
              <a16:creationId xmlns:a16="http://schemas.microsoft.com/office/drawing/2014/main" id="{13A84FF6-36B3-42F2-B6A1-30E9F95D8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85750"/>
          <a:ext cx="4182428" cy="790731"/>
        </a:xfrm>
        <a:prstGeom prst="rect">
          <a:avLst/>
        </a:prstGeom>
      </xdr:spPr>
    </xdr:pic>
    <xdr:clientData/>
  </xdr:twoCellAnchor>
  <xdr:twoCellAnchor editAs="oneCell">
    <xdr:from>
      <xdr:col>0</xdr:col>
      <xdr:colOff>0</xdr:colOff>
      <xdr:row>1</xdr:row>
      <xdr:rowOff>199231</xdr:rowOff>
    </xdr:from>
    <xdr:to>
      <xdr:col>3</xdr:col>
      <xdr:colOff>6929437</xdr:colOff>
      <xdr:row>1</xdr:row>
      <xdr:rowOff>261937</xdr:rowOff>
    </xdr:to>
    <xdr:pic>
      <xdr:nvPicPr>
        <xdr:cNvPr id="3" name="Picture 2">
          <a:extLst>
            <a:ext uri="{FF2B5EF4-FFF2-40B4-BE49-F238E27FC236}">
              <a16:creationId xmlns:a16="http://schemas.microsoft.com/office/drawing/2014/main" id="{90AB0477-A785-8596-5C3E-7848DADF0FB7}"/>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413669"/>
          <a:ext cx="9965531" cy="62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1402140</xdr:colOff>
      <xdr:row>1</xdr:row>
      <xdr:rowOff>67688</xdr:rowOff>
    </xdr:to>
    <xdr:pic>
      <xdr:nvPicPr>
        <xdr:cNvPr id="2" name="Picture 1">
          <a:extLst>
            <a:ext uri="{FF2B5EF4-FFF2-40B4-BE49-F238E27FC236}">
              <a16:creationId xmlns:a16="http://schemas.microsoft.com/office/drawing/2014/main" id="{8CEC50CD-4E76-4DB3-ADAB-65CBE451A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EBAA3BF7-2BEE-4989-A5DF-3B5A9A842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8097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896304</xdr:colOff>
      <xdr:row>0</xdr:row>
      <xdr:rowOff>780755</xdr:rowOff>
    </xdr:to>
    <xdr:pic>
      <xdr:nvPicPr>
        <xdr:cNvPr id="2" name="Picture 1">
          <a:extLst>
            <a:ext uri="{FF2B5EF4-FFF2-40B4-BE49-F238E27FC236}">
              <a16:creationId xmlns:a16="http://schemas.microsoft.com/office/drawing/2014/main" id="{AB7E578E-9483-4258-A3A2-C4B2ED9487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0"/>
          <a:ext cx="4237197" cy="790731"/>
        </a:xfrm>
        <a:prstGeom prst="rect">
          <a:avLst/>
        </a:prstGeom>
      </xdr:spPr>
    </xdr:pic>
    <xdr:clientData/>
  </xdr:twoCellAnchor>
  <xdr:twoCellAnchor editAs="oneCell">
    <xdr:from>
      <xdr:col>0</xdr:col>
      <xdr:colOff>26986</xdr:colOff>
      <xdr:row>0</xdr:row>
      <xdr:rowOff>1107282</xdr:rowOff>
    </xdr:from>
    <xdr:to>
      <xdr:col>3</xdr:col>
      <xdr:colOff>4214811</xdr:colOff>
      <xdr:row>1</xdr:row>
      <xdr:rowOff>47624</xdr:rowOff>
    </xdr:to>
    <xdr:pic>
      <xdr:nvPicPr>
        <xdr:cNvPr id="14" name="Picture 13">
          <a:extLst>
            <a:ext uri="{FF2B5EF4-FFF2-40B4-BE49-F238E27FC236}">
              <a16:creationId xmlns:a16="http://schemas.microsoft.com/office/drawing/2014/main" id="{AFB76E79-82B0-CC39-C60F-642E7B9389F6}"/>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86" y="1107282"/>
          <a:ext cx="9224169" cy="595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ha-webdav.icognition.com.au/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dha-webdav.icognition.com.au/Users/brian.howell/AppData/Local/Microsoft/Windows/INetCache/Content.Outlook/MOZ9T2E4/Report%20Title%20Page%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dha-webdav.icognition.com.au/Program%20and%20Project%20Documents/26%20CCA/Authoring%20systems/Drafts/Authoring%20systems%20conformance%20test%20specification%20dv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dha-webdav.icognition.com.au/Users/CatherineDamoisy/AppData/Local/Microsoft/Windows/Temporary%20Internet%20Files/Content.Outlook/WQ3BN134/HI%20Conformance%20Test%20Specification%20v1%204%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6A245D3-146F-42A7-9959-7893CA15DEA6}">
  <we:reference id="532f28a0-e693-47d0-b0fa-8bcb46fbb720"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2204-1C49-4C1D-8780-6189EC85A106}">
  <dimension ref="A1:CM106"/>
  <sheetViews>
    <sheetView zoomScale="80" zoomScaleNormal="80" workbookViewId="0"/>
  </sheetViews>
  <sheetFormatPr defaultRowHeight="12.5" x14ac:dyDescent="0.25"/>
  <cols>
    <col min="1" max="1" width="3.54296875" style="204" customWidth="1"/>
    <col min="2" max="2" width="17.453125" style="204" customWidth="1"/>
    <col min="3" max="3" width="22.54296875" style="204" customWidth="1"/>
    <col min="4" max="4" width="133.54296875" style="204" customWidth="1"/>
    <col min="5" max="5" width="11" style="204" bestFit="1" customWidth="1"/>
    <col min="6" max="6" width="23.7265625" style="204" customWidth="1"/>
    <col min="7" max="257" width="9.1796875" style="204"/>
    <col min="258" max="258" width="31.81640625" style="204" customWidth="1"/>
    <col min="259" max="259" width="23.7265625" style="204" customWidth="1"/>
    <col min="260" max="260" width="35.81640625" style="204" customWidth="1"/>
    <col min="261" max="261" width="9.1796875" style="204"/>
    <col min="262" max="262" width="23.7265625" style="204" customWidth="1"/>
    <col min="263" max="513" width="9.1796875" style="204"/>
    <col min="514" max="514" width="31.81640625" style="204" customWidth="1"/>
    <col min="515" max="515" width="23.7265625" style="204" customWidth="1"/>
    <col min="516" max="516" width="35.81640625" style="204" customWidth="1"/>
    <col min="517" max="517" width="9.1796875" style="204"/>
    <col min="518" max="518" width="23.7265625" style="204" customWidth="1"/>
    <col min="519" max="769" width="9.1796875" style="204"/>
    <col min="770" max="770" width="31.81640625" style="204" customWidth="1"/>
    <col min="771" max="771" width="23.7265625" style="204" customWidth="1"/>
    <col min="772" max="772" width="35.81640625" style="204" customWidth="1"/>
    <col min="773" max="773" width="9.1796875" style="204"/>
    <col min="774" max="774" width="23.7265625" style="204" customWidth="1"/>
    <col min="775" max="1025" width="9.1796875" style="204"/>
    <col min="1026" max="1026" width="31.81640625" style="204" customWidth="1"/>
    <col min="1027" max="1027" width="23.7265625" style="204" customWidth="1"/>
    <col min="1028" max="1028" width="35.81640625" style="204" customWidth="1"/>
    <col min="1029" max="1029" width="9.1796875" style="204"/>
    <col min="1030" max="1030" width="23.7265625" style="204" customWidth="1"/>
    <col min="1031" max="1281" width="9.1796875" style="204"/>
    <col min="1282" max="1282" width="31.81640625" style="204" customWidth="1"/>
    <col min="1283" max="1283" width="23.7265625" style="204" customWidth="1"/>
    <col min="1284" max="1284" width="35.81640625" style="204" customWidth="1"/>
    <col min="1285" max="1285" width="9.1796875" style="204"/>
    <col min="1286" max="1286" width="23.7265625" style="204" customWidth="1"/>
    <col min="1287" max="1537" width="9.1796875" style="204"/>
    <col min="1538" max="1538" width="31.81640625" style="204" customWidth="1"/>
    <col min="1539" max="1539" width="23.7265625" style="204" customWidth="1"/>
    <col min="1540" max="1540" width="35.81640625" style="204" customWidth="1"/>
    <col min="1541" max="1541" width="9.1796875" style="204"/>
    <col min="1542" max="1542" width="23.7265625" style="204" customWidth="1"/>
    <col min="1543" max="1793" width="9.1796875" style="204"/>
    <col min="1794" max="1794" width="31.81640625" style="204" customWidth="1"/>
    <col min="1795" max="1795" width="23.7265625" style="204" customWidth="1"/>
    <col min="1796" max="1796" width="35.81640625" style="204" customWidth="1"/>
    <col min="1797" max="1797" width="9.1796875" style="204"/>
    <col min="1798" max="1798" width="23.7265625" style="204" customWidth="1"/>
    <col min="1799" max="2049" width="9.1796875" style="204"/>
    <col min="2050" max="2050" width="31.81640625" style="204" customWidth="1"/>
    <col min="2051" max="2051" width="23.7265625" style="204" customWidth="1"/>
    <col min="2052" max="2052" width="35.81640625" style="204" customWidth="1"/>
    <col min="2053" max="2053" width="9.1796875" style="204"/>
    <col min="2054" max="2054" width="23.7265625" style="204" customWidth="1"/>
    <col min="2055" max="2305" width="9.1796875" style="204"/>
    <col min="2306" max="2306" width="31.81640625" style="204" customWidth="1"/>
    <col min="2307" max="2307" width="23.7265625" style="204" customWidth="1"/>
    <col min="2308" max="2308" width="35.81640625" style="204" customWidth="1"/>
    <col min="2309" max="2309" width="9.1796875" style="204"/>
    <col min="2310" max="2310" width="23.7265625" style="204" customWidth="1"/>
    <col min="2311" max="2561" width="9.1796875" style="204"/>
    <col min="2562" max="2562" width="31.81640625" style="204" customWidth="1"/>
    <col min="2563" max="2563" width="23.7265625" style="204" customWidth="1"/>
    <col min="2564" max="2564" width="35.81640625" style="204" customWidth="1"/>
    <col min="2565" max="2565" width="9.1796875" style="204"/>
    <col min="2566" max="2566" width="23.7265625" style="204" customWidth="1"/>
    <col min="2567" max="2817" width="9.1796875" style="204"/>
    <col min="2818" max="2818" width="31.81640625" style="204" customWidth="1"/>
    <col min="2819" max="2819" width="23.7265625" style="204" customWidth="1"/>
    <col min="2820" max="2820" width="35.81640625" style="204" customWidth="1"/>
    <col min="2821" max="2821" width="9.1796875" style="204"/>
    <col min="2822" max="2822" width="23.7265625" style="204" customWidth="1"/>
    <col min="2823" max="3073" width="9.1796875" style="204"/>
    <col min="3074" max="3074" width="31.81640625" style="204" customWidth="1"/>
    <col min="3075" max="3075" width="23.7265625" style="204" customWidth="1"/>
    <col min="3076" max="3076" width="35.81640625" style="204" customWidth="1"/>
    <col min="3077" max="3077" width="9.1796875" style="204"/>
    <col min="3078" max="3078" width="23.7265625" style="204" customWidth="1"/>
    <col min="3079" max="3329" width="9.1796875" style="204"/>
    <col min="3330" max="3330" width="31.81640625" style="204" customWidth="1"/>
    <col min="3331" max="3331" width="23.7265625" style="204" customWidth="1"/>
    <col min="3332" max="3332" width="35.81640625" style="204" customWidth="1"/>
    <col min="3333" max="3333" width="9.1796875" style="204"/>
    <col min="3334" max="3334" width="23.7265625" style="204" customWidth="1"/>
    <col min="3335" max="3585" width="9.1796875" style="204"/>
    <col min="3586" max="3586" width="31.81640625" style="204" customWidth="1"/>
    <col min="3587" max="3587" width="23.7265625" style="204" customWidth="1"/>
    <col min="3588" max="3588" width="35.81640625" style="204" customWidth="1"/>
    <col min="3589" max="3589" width="9.1796875" style="204"/>
    <col min="3590" max="3590" width="23.7265625" style="204" customWidth="1"/>
    <col min="3591" max="3841" width="9.1796875" style="204"/>
    <col min="3842" max="3842" width="31.81640625" style="204" customWidth="1"/>
    <col min="3843" max="3843" width="23.7265625" style="204" customWidth="1"/>
    <col min="3844" max="3844" width="35.81640625" style="204" customWidth="1"/>
    <col min="3845" max="3845" width="9.1796875" style="204"/>
    <col min="3846" max="3846" width="23.7265625" style="204" customWidth="1"/>
    <col min="3847" max="4097" width="9.1796875" style="204"/>
    <col min="4098" max="4098" width="31.81640625" style="204" customWidth="1"/>
    <col min="4099" max="4099" width="23.7265625" style="204" customWidth="1"/>
    <col min="4100" max="4100" width="35.81640625" style="204" customWidth="1"/>
    <col min="4101" max="4101" width="9.1796875" style="204"/>
    <col min="4102" max="4102" width="23.7265625" style="204" customWidth="1"/>
    <col min="4103" max="4353" width="9.1796875" style="204"/>
    <col min="4354" max="4354" width="31.81640625" style="204" customWidth="1"/>
    <col min="4355" max="4355" width="23.7265625" style="204" customWidth="1"/>
    <col min="4356" max="4356" width="35.81640625" style="204" customWidth="1"/>
    <col min="4357" max="4357" width="9.1796875" style="204"/>
    <col min="4358" max="4358" width="23.7265625" style="204" customWidth="1"/>
    <col min="4359" max="4609" width="9.1796875" style="204"/>
    <col min="4610" max="4610" width="31.81640625" style="204" customWidth="1"/>
    <col min="4611" max="4611" width="23.7265625" style="204" customWidth="1"/>
    <col min="4612" max="4612" width="35.81640625" style="204" customWidth="1"/>
    <col min="4613" max="4613" width="9.1796875" style="204"/>
    <col min="4614" max="4614" width="23.7265625" style="204" customWidth="1"/>
    <col min="4615" max="4865" width="9.1796875" style="204"/>
    <col min="4866" max="4866" width="31.81640625" style="204" customWidth="1"/>
    <col min="4867" max="4867" width="23.7265625" style="204" customWidth="1"/>
    <col min="4868" max="4868" width="35.81640625" style="204" customWidth="1"/>
    <col min="4869" max="4869" width="9.1796875" style="204"/>
    <col min="4870" max="4870" width="23.7265625" style="204" customWidth="1"/>
    <col min="4871" max="5121" width="9.1796875" style="204"/>
    <col min="5122" max="5122" width="31.81640625" style="204" customWidth="1"/>
    <col min="5123" max="5123" width="23.7265625" style="204" customWidth="1"/>
    <col min="5124" max="5124" width="35.81640625" style="204" customWidth="1"/>
    <col min="5125" max="5125" width="9.1796875" style="204"/>
    <col min="5126" max="5126" width="23.7265625" style="204" customWidth="1"/>
    <col min="5127" max="5377" width="9.1796875" style="204"/>
    <col min="5378" max="5378" width="31.81640625" style="204" customWidth="1"/>
    <col min="5379" max="5379" width="23.7265625" style="204" customWidth="1"/>
    <col min="5380" max="5380" width="35.81640625" style="204" customWidth="1"/>
    <col min="5381" max="5381" width="9.1796875" style="204"/>
    <col min="5382" max="5382" width="23.7265625" style="204" customWidth="1"/>
    <col min="5383" max="5633" width="9.1796875" style="204"/>
    <col min="5634" max="5634" width="31.81640625" style="204" customWidth="1"/>
    <col min="5635" max="5635" width="23.7265625" style="204" customWidth="1"/>
    <col min="5636" max="5636" width="35.81640625" style="204" customWidth="1"/>
    <col min="5637" max="5637" width="9.1796875" style="204"/>
    <col min="5638" max="5638" width="23.7265625" style="204" customWidth="1"/>
    <col min="5639" max="5889" width="9.1796875" style="204"/>
    <col min="5890" max="5890" width="31.81640625" style="204" customWidth="1"/>
    <col min="5891" max="5891" width="23.7265625" style="204" customWidth="1"/>
    <col min="5892" max="5892" width="35.81640625" style="204" customWidth="1"/>
    <col min="5893" max="5893" width="9.1796875" style="204"/>
    <col min="5894" max="5894" width="23.7265625" style="204" customWidth="1"/>
    <col min="5895" max="6145" width="9.1796875" style="204"/>
    <col min="6146" max="6146" width="31.81640625" style="204" customWidth="1"/>
    <col min="6147" max="6147" width="23.7265625" style="204" customWidth="1"/>
    <col min="6148" max="6148" width="35.81640625" style="204" customWidth="1"/>
    <col min="6149" max="6149" width="9.1796875" style="204"/>
    <col min="6150" max="6150" width="23.7265625" style="204" customWidth="1"/>
    <col min="6151" max="6401" width="9.1796875" style="204"/>
    <col min="6402" max="6402" width="31.81640625" style="204" customWidth="1"/>
    <col min="6403" max="6403" width="23.7265625" style="204" customWidth="1"/>
    <col min="6404" max="6404" width="35.81640625" style="204" customWidth="1"/>
    <col min="6405" max="6405" width="9.1796875" style="204"/>
    <col min="6406" max="6406" width="23.7265625" style="204" customWidth="1"/>
    <col min="6407" max="6657" width="9.1796875" style="204"/>
    <col min="6658" max="6658" width="31.81640625" style="204" customWidth="1"/>
    <col min="6659" max="6659" width="23.7265625" style="204" customWidth="1"/>
    <col min="6660" max="6660" width="35.81640625" style="204" customWidth="1"/>
    <col min="6661" max="6661" width="9.1796875" style="204"/>
    <col min="6662" max="6662" width="23.7265625" style="204" customWidth="1"/>
    <col min="6663" max="6913" width="9.1796875" style="204"/>
    <col min="6914" max="6914" width="31.81640625" style="204" customWidth="1"/>
    <col min="6915" max="6915" width="23.7265625" style="204" customWidth="1"/>
    <col min="6916" max="6916" width="35.81640625" style="204" customWidth="1"/>
    <col min="6917" max="6917" width="9.1796875" style="204"/>
    <col min="6918" max="6918" width="23.7265625" style="204" customWidth="1"/>
    <col min="6919" max="7169" width="9.1796875" style="204"/>
    <col min="7170" max="7170" width="31.81640625" style="204" customWidth="1"/>
    <col min="7171" max="7171" width="23.7265625" style="204" customWidth="1"/>
    <col min="7172" max="7172" width="35.81640625" style="204" customWidth="1"/>
    <col min="7173" max="7173" width="9.1796875" style="204"/>
    <col min="7174" max="7174" width="23.7265625" style="204" customWidth="1"/>
    <col min="7175" max="7425" width="9.1796875" style="204"/>
    <col min="7426" max="7426" width="31.81640625" style="204" customWidth="1"/>
    <col min="7427" max="7427" width="23.7265625" style="204" customWidth="1"/>
    <col min="7428" max="7428" width="35.81640625" style="204" customWidth="1"/>
    <col min="7429" max="7429" width="9.1796875" style="204"/>
    <col min="7430" max="7430" width="23.7265625" style="204" customWidth="1"/>
    <col min="7431" max="7681" width="9.1796875" style="204"/>
    <col min="7682" max="7682" width="31.81640625" style="204" customWidth="1"/>
    <col min="7683" max="7683" width="23.7265625" style="204" customWidth="1"/>
    <col min="7684" max="7684" width="35.81640625" style="204" customWidth="1"/>
    <col min="7685" max="7685" width="9.1796875" style="204"/>
    <col min="7686" max="7686" width="23.7265625" style="204" customWidth="1"/>
    <col min="7687" max="7937" width="9.1796875" style="204"/>
    <col min="7938" max="7938" width="31.81640625" style="204" customWidth="1"/>
    <col min="7939" max="7939" width="23.7265625" style="204" customWidth="1"/>
    <col min="7940" max="7940" width="35.81640625" style="204" customWidth="1"/>
    <col min="7941" max="7941" width="9.1796875" style="204"/>
    <col min="7942" max="7942" width="23.7265625" style="204" customWidth="1"/>
    <col min="7943" max="8193" width="9.1796875" style="204"/>
    <col min="8194" max="8194" width="31.81640625" style="204" customWidth="1"/>
    <col min="8195" max="8195" width="23.7265625" style="204" customWidth="1"/>
    <col min="8196" max="8196" width="35.81640625" style="204" customWidth="1"/>
    <col min="8197" max="8197" width="9.1796875" style="204"/>
    <col min="8198" max="8198" width="23.7265625" style="204" customWidth="1"/>
    <col min="8199" max="8449" width="9.1796875" style="204"/>
    <col min="8450" max="8450" width="31.81640625" style="204" customWidth="1"/>
    <col min="8451" max="8451" width="23.7265625" style="204" customWidth="1"/>
    <col min="8452" max="8452" width="35.81640625" style="204" customWidth="1"/>
    <col min="8453" max="8453" width="9.1796875" style="204"/>
    <col min="8454" max="8454" width="23.7265625" style="204" customWidth="1"/>
    <col min="8455" max="8705" width="9.1796875" style="204"/>
    <col min="8706" max="8706" width="31.81640625" style="204" customWidth="1"/>
    <col min="8707" max="8707" width="23.7265625" style="204" customWidth="1"/>
    <col min="8708" max="8708" width="35.81640625" style="204" customWidth="1"/>
    <col min="8709" max="8709" width="9.1796875" style="204"/>
    <col min="8710" max="8710" width="23.7265625" style="204" customWidth="1"/>
    <col min="8711" max="8961" width="9.1796875" style="204"/>
    <col min="8962" max="8962" width="31.81640625" style="204" customWidth="1"/>
    <col min="8963" max="8963" width="23.7265625" style="204" customWidth="1"/>
    <col min="8964" max="8964" width="35.81640625" style="204" customWidth="1"/>
    <col min="8965" max="8965" width="9.1796875" style="204"/>
    <col min="8966" max="8966" width="23.7265625" style="204" customWidth="1"/>
    <col min="8967" max="9217" width="9.1796875" style="204"/>
    <col min="9218" max="9218" width="31.81640625" style="204" customWidth="1"/>
    <col min="9219" max="9219" width="23.7265625" style="204" customWidth="1"/>
    <col min="9220" max="9220" width="35.81640625" style="204" customWidth="1"/>
    <col min="9221" max="9221" width="9.1796875" style="204"/>
    <col min="9222" max="9222" width="23.7265625" style="204" customWidth="1"/>
    <col min="9223" max="9473" width="9.1796875" style="204"/>
    <col min="9474" max="9474" width="31.81640625" style="204" customWidth="1"/>
    <col min="9475" max="9475" width="23.7265625" style="204" customWidth="1"/>
    <col min="9476" max="9476" width="35.81640625" style="204" customWidth="1"/>
    <col min="9477" max="9477" width="9.1796875" style="204"/>
    <col min="9478" max="9478" width="23.7265625" style="204" customWidth="1"/>
    <col min="9479" max="9729" width="9.1796875" style="204"/>
    <col min="9730" max="9730" width="31.81640625" style="204" customWidth="1"/>
    <col min="9731" max="9731" width="23.7265625" style="204" customWidth="1"/>
    <col min="9732" max="9732" width="35.81640625" style="204" customWidth="1"/>
    <col min="9733" max="9733" width="9.1796875" style="204"/>
    <col min="9734" max="9734" width="23.7265625" style="204" customWidth="1"/>
    <col min="9735" max="9985" width="9.1796875" style="204"/>
    <col min="9986" max="9986" width="31.81640625" style="204" customWidth="1"/>
    <col min="9987" max="9987" width="23.7265625" style="204" customWidth="1"/>
    <col min="9988" max="9988" width="35.81640625" style="204" customWidth="1"/>
    <col min="9989" max="9989" width="9.1796875" style="204"/>
    <col min="9990" max="9990" width="23.7265625" style="204" customWidth="1"/>
    <col min="9991" max="10241" width="9.1796875" style="204"/>
    <col min="10242" max="10242" width="31.81640625" style="204" customWidth="1"/>
    <col min="10243" max="10243" width="23.7265625" style="204" customWidth="1"/>
    <col min="10244" max="10244" width="35.81640625" style="204" customWidth="1"/>
    <col min="10245" max="10245" width="9.1796875" style="204"/>
    <col min="10246" max="10246" width="23.7265625" style="204" customWidth="1"/>
    <col min="10247" max="10497" width="9.1796875" style="204"/>
    <col min="10498" max="10498" width="31.81640625" style="204" customWidth="1"/>
    <col min="10499" max="10499" width="23.7265625" style="204" customWidth="1"/>
    <col min="10500" max="10500" width="35.81640625" style="204" customWidth="1"/>
    <col min="10501" max="10501" width="9.1796875" style="204"/>
    <col min="10502" max="10502" width="23.7265625" style="204" customWidth="1"/>
    <col min="10503" max="10753" width="9.1796875" style="204"/>
    <col min="10754" max="10754" width="31.81640625" style="204" customWidth="1"/>
    <col min="10755" max="10755" width="23.7265625" style="204" customWidth="1"/>
    <col min="10756" max="10756" width="35.81640625" style="204" customWidth="1"/>
    <col min="10757" max="10757" width="9.1796875" style="204"/>
    <col min="10758" max="10758" width="23.7265625" style="204" customWidth="1"/>
    <col min="10759" max="11009" width="9.1796875" style="204"/>
    <col min="11010" max="11010" width="31.81640625" style="204" customWidth="1"/>
    <col min="11011" max="11011" width="23.7265625" style="204" customWidth="1"/>
    <col min="11012" max="11012" width="35.81640625" style="204" customWidth="1"/>
    <col min="11013" max="11013" width="9.1796875" style="204"/>
    <col min="11014" max="11014" width="23.7265625" style="204" customWidth="1"/>
    <col min="11015" max="11265" width="9.1796875" style="204"/>
    <col min="11266" max="11266" width="31.81640625" style="204" customWidth="1"/>
    <col min="11267" max="11267" width="23.7265625" style="204" customWidth="1"/>
    <col min="11268" max="11268" width="35.81640625" style="204" customWidth="1"/>
    <col min="11269" max="11269" width="9.1796875" style="204"/>
    <col min="11270" max="11270" width="23.7265625" style="204" customWidth="1"/>
    <col min="11271" max="11521" width="9.1796875" style="204"/>
    <col min="11522" max="11522" width="31.81640625" style="204" customWidth="1"/>
    <col min="11523" max="11523" width="23.7265625" style="204" customWidth="1"/>
    <col min="11524" max="11524" width="35.81640625" style="204" customWidth="1"/>
    <col min="11525" max="11525" width="9.1796875" style="204"/>
    <col min="11526" max="11526" width="23.7265625" style="204" customWidth="1"/>
    <col min="11527" max="11777" width="9.1796875" style="204"/>
    <col min="11778" max="11778" width="31.81640625" style="204" customWidth="1"/>
    <col min="11779" max="11779" width="23.7265625" style="204" customWidth="1"/>
    <col min="11780" max="11780" width="35.81640625" style="204" customWidth="1"/>
    <col min="11781" max="11781" width="9.1796875" style="204"/>
    <col min="11782" max="11782" width="23.7265625" style="204" customWidth="1"/>
    <col min="11783" max="12033" width="9.1796875" style="204"/>
    <col min="12034" max="12034" width="31.81640625" style="204" customWidth="1"/>
    <col min="12035" max="12035" width="23.7265625" style="204" customWidth="1"/>
    <col min="12036" max="12036" width="35.81640625" style="204" customWidth="1"/>
    <col min="12037" max="12037" width="9.1796875" style="204"/>
    <col min="12038" max="12038" width="23.7265625" style="204" customWidth="1"/>
    <col min="12039" max="12289" width="9.1796875" style="204"/>
    <col min="12290" max="12290" width="31.81640625" style="204" customWidth="1"/>
    <col min="12291" max="12291" width="23.7265625" style="204" customWidth="1"/>
    <col min="12292" max="12292" width="35.81640625" style="204" customWidth="1"/>
    <col min="12293" max="12293" width="9.1796875" style="204"/>
    <col min="12294" max="12294" width="23.7265625" style="204" customWidth="1"/>
    <col min="12295" max="12545" width="9.1796875" style="204"/>
    <col min="12546" max="12546" width="31.81640625" style="204" customWidth="1"/>
    <col min="12547" max="12547" width="23.7265625" style="204" customWidth="1"/>
    <col min="12548" max="12548" width="35.81640625" style="204" customWidth="1"/>
    <col min="12549" max="12549" width="9.1796875" style="204"/>
    <col min="12550" max="12550" width="23.7265625" style="204" customWidth="1"/>
    <col min="12551" max="12801" width="9.1796875" style="204"/>
    <col min="12802" max="12802" width="31.81640625" style="204" customWidth="1"/>
    <col min="12803" max="12803" width="23.7265625" style="204" customWidth="1"/>
    <col min="12804" max="12804" width="35.81640625" style="204" customWidth="1"/>
    <col min="12805" max="12805" width="9.1796875" style="204"/>
    <col min="12806" max="12806" width="23.7265625" style="204" customWidth="1"/>
    <col min="12807" max="13057" width="9.1796875" style="204"/>
    <col min="13058" max="13058" width="31.81640625" style="204" customWidth="1"/>
    <col min="13059" max="13059" width="23.7265625" style="204" customWidth="1"/>
    <col min="13060" max="13060" width="35.81640625" style="204" customWidth="1"/>
    <col min="13061" max="13061" width="9.1796875" style="204"/>
    <col min="13062" max="13062" width="23.7265625" style="204" customWidth="1"/>
    <col min="13063" max="13313" width="9.1796875" style="204"/>
    <col min="13314" max="13314" width="31.81640625" style="204" customWidth="1"/>
    <col min="13315" max="13315" width="23.7265625" style="204" customWidth="1"/>
    <col min="13316" max="13316" width="35.81640625" style="204" customWidth="1"/>
    <col min="13317" max="13317" width="9.1796875" style="204"/>
    <col min="13318" max="13318" width="23.7265625" style="204" customWidth="1"/>
    <col min="13319" max="13569" width="9.1796875" style="204"/>
    <col min="13570" max="13570" width="31.81640625" style="204" customWidth="1"/>
    <col min="13571" max="13571" width="23.7265625" style="204" customWidth="1"/>
    <col min="13572" max="13572" width="35.81640625" style="204" customWidth="1"/>
    <col min="13573" max="13573" width="9.1796875" style="204"/>
    <col min="13574" max="13574" width="23.7265625" style="204" customWidth="1"/>
    <col min="13575" max="13825" width="9.1796875" style="204"/>
    <col min="13826" max="13826" width="31.81640625" style="204" customWidth="1"/>
    <col min="13827" max="13827" width="23.7265625" style="204" customWidth="1"/>
    <col min="13828" max="13828" width="35.81640625" style="204" customWidth="1"/>
    <col min="13829" max="13829" width="9.1796875" style="204"/>
    <col min="13830" max="13830" width="23.7265625" style="204" customWidth="1"/>
    <col min="13831" max="14081" width="9.1796875" style="204"/>
    <col min="14082" max="14082" width="31.81640625" style="204" customWidth="1"/>
    <col min="14083" max="14083" width="23.7265625" style="204" customWidth="1"/>
    <col min="14084" max="14084" width="35.81640625" style="204" customWidth="1"/>
    <col min="14085" max="14085" width="9.1796875" style="204"/>
    <col min="14086" max="14086" width="23.7265625" style="204" customWidth="1"/>
    <col min="14087" max="14337" width="9.1796875" style="204"/>
    <col min="14338" max="14338" width="31.81640625" style="204" customWidth="1"/>
    <col min="14339" max="14339" width="23.7265625" style="204" customWidth="1"/>
    <col min="14340" max="14340" width="35.81640625" style="204" customWidth="1"/>
    <col min="14341" max="14341" width="9.1796875" style="204"/>
    <col min="14342" max="14342" width="23.7265625" style="204" customWidth="1"/>
    <col min="14343" max="14593" width="9.1796875" style="204"/>
    <col min="14594" max="14594" width="31.81640625" style="204" customWidth="1"/>
    <col min="14595" max="14595" width="23.7265625" style="204" customWidth="1"/>
    <col min="14596" max="14596" width="35.81640625" style="204" customWidth="1"/>
    <col min="14597" max="14597" width="9.1796875" style="204"/>
    <col min="14598" max="14598" width="23.7265625" style="204" customWidth="1"/>
    <col min="14599" max="14849" width="9.1796875" style="204"/>
    <col min="14850" max="14850" width="31.81640625" style="204" customWidth="1"/>
    <col min="14851" max="14851" width="23.7265625" style="204" customWidth="1"/>
    <col min="14852" max="14852" width="35.81640625" style="204" customWidth="1"/>
    <col min="14853" max="14853" width="9.1796875" style="204"/>
    <col min="14854" max="14854" width="23.7265625" style="204" customWidth="1"/>
    <col min="14855" max="15105" width="9.1796875" style="204"/>
    <col min="15106" max="15106" width="31.81640625" style="204" customWidth="1"/>
    <col min="15107" max="15107" width="23.7265625" style="204" customWidth="1"/>
    <col min="15108" max="15108" width="35.81640625" style="204" customWidth="1"/>
    <col min="15109" max="15109" width="9.1796875" style="204"/>
    <col min="15110" max="15110" width="23.7265625" style="204" customWidth="1"/>
    <col min="15111" max="15361" width="9.1796875" style="204"/>
    <col min="15362" max="15362" width="31.81640625" style="204" customWidth="1"/>
    <col min="15363" max="15363" width="23.7265625" style="204" customWidth="1"/>
    <col min="15364" max="15364" width="35.81640625" style="204" customWidth="1"/>
    <col min="15365" max="15365" width="9.1796875" style="204"/>
    <col min="15366" max="15366" width="23.7265625" style="204" customWidth="1"/>
    <col min="15367" max="15617" width="9.1796875" style="204"/>
    <col min="15618" max="15618" width="31.81640625" style="204" customWidth="1"/>
    <col min="15619" max="15619" width="23.7265625" style="204" customWidth="1"/>
    <col min="15620" max="15620" width="35.81640625" style="204" customWidth="1"/>
    <col min="15621" max="15621" width="9.1796875" style="204"/>
    <col min="15622" max="15622" width="23.7265625" style="204" customWidth="1"/>
    <col min="15623" max="15873" width="9.1796875" style="204"/>
    <col min="15874" max="15874" width="31.81640625" style="204" customWidth="1"/>
    <col min="15875" max="15875" width="23.7265625" style="204" customWidth="1"/>
    <col min="15876" max="15876" width="35.81640625" style="204" customWidth="1"/>
    <col min="15877" max="15877" width="9.1796875" style="204"/>
    <col min="15878" max="15878" width="23.7265625" style="204" customWidth="1"/>
    <col min="15879" max="16129" width="9.1796875" style="204"/>
    <col min="16130" max="16130" width="31.81640625" style="204" customWidth="1"/>
    <col min="16131" max="16131" width="23.7265625" style="204" customWidth="1"/>
    <col min="16132" max="16132" width="35.81640625" style="204" customWidth="1"/>
    <col min="16133" max="16133" width="9.1796875" style="204"/>
    <col min="16134" max="16134" width="23.7265625" style="204" customWidth="1"/>
    <col min="16135" max="16383" width="9.1796875" style="204"/>
    <col min="16384" max="16384" width="9.1796875" style="204" customWidth="1"/>
  </cols>
  <sheetData>
    <row r="1" spans="1:91" customFormat="1" ht="95.25" customHeight="1" x14ac:dyDescent="0.35">
      <c r="A1" s="201"/>
      <c r="B1" s="14" t="s">
        <v>0</v>
      </c>
      <c r="C1" s="202"/>
      <c r="D1" s="202"/>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row>
    <row r="2" spans="1:91" customFormat="1" ht="34.5" customHeight="1" x14ac:dyDescent="0.35">
      <c r="A2" s="122"/>
      <c r="B2" s="122"/>
      <c r="C2" s="122"/>
      <c r="D2" s="122"/>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x14ac:dyDescent="0.25">
      <c r="A3" s="203"/>
      <c r="B3" s="203"/>
      <c r="C3" s="203"/>
      <c r="D3" s="203"/>
      <c r="E3" s="203"/>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s="205" customFormat="1" ht="19.5" x14ac:dyDescent="0.3">
      <c r="A4" s="153"/>
      <c r="B4" s="304"/>
      <c r="C4" s="304"/>
      <c r="D4" s="304"/>
      <c r="E4" s="304"/>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row>
    <row r="5" spans="1:91" s="205" customFormat="1" ht="19.5" x14ac:dyDescent="0.35">
      <c r="A5" s="206"/>
      <c r="B5" s="293" t="s">
        <v>834</v>
      </c>
      <c r="C5" s="110"/>
      <c r="D5" s="110"/>
      <c r="E5" s="62"/>
      <c r="F5" s="207" t="s">
        <v>0</v>
      </c>
      <c r="G5" s="207"/>
      <c r="H5" s="207"/>
      <c r="I5" s="207"/>
      <c r="J5" s="207"/>
      <c r="K5" s="207"/>
      <c r="L5" s="207"/>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row>
    <row r="6" spans="1:91" s="205" customFormat="1" ht="19.5" x14ac:dyDescent="0.35">
      <c r="A6" s="206"/>
      <c r="B6" s="110"/>
      <c r="C6" s="110"/>
      <c r="D6" s="110"/>
      <c r="E6" s="62"/>
      <c r="F6" s="207"/>
      <c r="G6" s="207"/>
      <c r="H6" s="207"/>
      <c r="I6" s="207"/>
      <c r="J6" s="207"/>
      <c r="K6" s="207"/>
      <c r="L6" s="207"/>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row>
    <row r="7" spans="1:91" ht="15" x14ac:dyDescent="0.3">
      <c r="A7" s="63"/>
      <c r="B7" s="296" t="s">
        <v>2</v>
      </c>
      <c r="C7" s="208" t="s">
        <v>0</v>
      </c>
      <c r="D7" s="200"/>
      <c r="E7" s="63"/>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row>
    <row r="8" spans="1:91" s="211" customFormat="1" ht="15" x14ac:dyDescent="0.3">
      <c r="A8" s="63"/>
      <c r="B8" s="200"/>
      <c r="C8" s="209"/>
      <c r="D8" s="210"/>
      <c r="E8" s="63"/>
      <c r="F8" s="200"/>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row>
    <row r="9" spans="1:91" s="211" customFormat="1" ht="15.5" x14ac:dyDescent="0.35">
      <c r="A9" s="63"/>
      <c r="B9" s="210"/>
      <c r="C9" s="209"/>
      <c r="D9" s="210"/>
      <c r="E9" s="63"/>
      <c r="F9" s="12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row>
    <row r="10" spans="1:91" s="211" customFormat="1" ht="16.5" x14ac:dyDescent="0.35">
      <c r="A10" s="63"/>
      <c r="B10" s="200"/>
      <c r="C10" s="212"/>
      <c r="D10" s="210"/>
      <c r="E10" s="63"/>
      <c r="F10" s="12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row>
    <row r="11" spans="1:91" s="211" customFormat="1" ht="16.5" x14ac:dyDescent="0.35">
      <c r="A11" s="63"/>
      <c r="B11" s="258" t="s">
        <v>3</v>
      </c>
      <c r="C11" s="243"/>
      <c r="D11" s="210"/>
      <c r="E11" s="63"/>
      <c r="F11" s="12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row>
    <row r="12" spans="1:91" s="211" customFormat="1" ht="27" customHeight="1" x14ac:dyDescent="0.35">
      <c r="A12" s="64"/>
      <c r="B12" s="213"/>
      <c r="C12" s="213"/>
      <c r="D12" s="213"/>
      <c r="E12" s="213"/>
      <c r="F12" s="12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row>
    <row r="13" spans="1:91" s="211" customFormat="1" ht="27" customHeight="1" x14ac:dyDescent="0.35">
      <c r="A13" s="64"/>
      <c r="B13" s="213"/>
      <c r="C13" s="213"/>
      <c r="D13" s="213"/>
      <c r="E13" s="213"/>
      <c r="F13" s="12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row>
    <row r="14" spans="1:91" s="211" customFormat="1" ht="17.25" customHeight="1" x14ac:dyDescent="0.35">
      <c r="A14" s="214"/>
      <c r="B14" s="215" t="s">
        <v>4</v>
      </c>
      <c r="C14" s="216"/>
      <c r="D14" s="216"/>
      <c r="E14" s="217"/>
      <c r="F14" s="12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row>
    <row r="15" spans="1:91" ht="14.5" x14ac:dyDescent="0.35">
      <c r="A15" s="63"/>
      <c r="B15" s="153" t="s">
        <v>5</v>
      </c>
      <c r="C15" s="153" t="s">
        <v>6</v>
      </c>
      <c r="D15" s="153" t="s">
        <v>7</v>
      </c>
      <c r="E15" s="63"/>
      <c r="F15" s="123"/>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row>
    <row r="16" spans="1:91" ht="14.5" x14ac:dyDescent="0.35">
      <c r="A16" s="63"/>
      <c r="B16" s="298" t="s">
        <v>8</v>
      </c>
      <c r="C16" s="299">
        <v>45530</v>
      </c>
      <c r="D16" s="300" t="s">
        <v>854</v>
      </c>
      <c r="E16" s="301"/>
      <c r="F16" s="123"/>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row>
    <row r="17" spans="1:91" s="211" customFormat="1" ht="14.25" customHeight="1" x14ac:dyDescent="0.35">
      <c r="A17" s="63"/>
      <c r="B17" s="290" t="s">
        <v>9</v>
      </c>
      <c r="C17" s="291">
        <v>44965</v>
      </c>
      <c r="D17" s="300"/>
      <c r="E17" s="301"/>
      <c r="F17" s="123"/>
      <c r="G17" s="63"/>
      <c r="H17" s="63"/>
      <c r="I17" s="63"/>
      <c r="J17" s="63"/>
      <c r="K17" s="63"/>
      <c r="L17" s="63"/>
      <c r="M17" s="63"/>
      <c r="N17" s="63"/>
      <c r="O17" s="63"/>
      <c r="P17" s="63"/>
      <c r="Q17" s="63"/>
      <c r="R17" s="63"/>
    </row>
    <row r="18" spans="1:91" s="211" customFormat="1" ht="14.25" customHeight="1" x14ac:dyDescent="0.35">
      <c r="A18" s="63"/>
      <c r="B18" s="290" t="s">
        <v>10</v>
      </c>
      <c r="C18" s="291">
        <v>44620</v>
      </c>
      <c r="D18" s="300"/>
      <c r="E18" s="301"/>
      <c r="F18" s="123"/>
      <c r="G18" s="63"/>
      <c r="H18" s="63"/>
      <c r="I18" s="63"/>
      <c r="J18" s="63"/>
      <c r="K18" s="63"/>
      <c r="L18" s="63"/>
      <c r="M18" s="63"/>
      <c r="N18" s="63"/>
      <c r="O18" s="63"/>
      <c r="P18" s="63"/>
      <c r="Q18" s="63"/>
      <c r="R18" s="63"/>
    </row>
    <row r="19" spans="1:91" s="211" customFormat="1" ht="14.5" x14ac:dyDescent="0.35">
      <c r="A19" s="64"/>
      <c r="B19" s="290">
        <v>3</v>
      </c>
      <c r="C19" s="291">
        <v>44309</v>
      </c>
      <c r="D19" s="300"/>
      <c r="E19" s="301"/>
      <c r="F19" s="123"/>
      <c r="G19" s="63"/>
      <c r="H19" s="63"/>
      <c r="I19" s="63"/>
      <c r="J19" s="63"/>
      <c r="K19" s="63"/>
      <c r="L19" s="63"/>
      <c r="M19" s="63"/>
      <c r="N19" s="63"/>
      <c r="O19" s="63"/>
      <c r="P19" s="63"/>
      <c r="Q19" s="63"/>
      <c r="R19" s="63"/>
    </row>
    <row r="20" spans="1:91" s="211" customFormat="1" ht="14.5" x14ac:dyDescent="0.35">
      <c r="A20" s="64"/>
      <c r="B20" s="290">
        <v>2.2999999999999998</v>
      </c>
      <c r="C20" s="291">
        <v>44118</v>
      </c>
      <c r="D20" s="300"/>
      <c r="E20" s="301"/>
      <c r="F20" s="123"/>
      <c r="G20" s="63"/>
      <c r="H20" s="63"/>
      <c r="I20" s="63"/>
      <c r="J20" s="63"/>
      <c r="K20" s="63"/>
      <c r="L20" s="63"/>
      <c r="M20" s="63"/>
      <c r="N20" s="63"/>
      <c r="O20" s="63"/>
      <c r="P20" s="63"/>
      <c r="Q20" s="63"/>
      <c r="R20" s="63"/>
    </row>
    <row r="21" spans="1:91" s="211" customFormat="1" ht="14.25" customHeight="1" x14ac:dyDescent="0.35">
      <c r="A21" s="63"/>
      <c r="B21" s="290"/>
      <c r="C21" s="291"/>
      <c r="D21" s="300"/>
      <c r="E21" s="301"/>
      <c r="F21" s="123"/>
      <c r="G21" s="63"/>
      <c r="H21" s="63"/>
      <c r="I21" s="63"/>
      <c r="J21" s="63"/>
      <c r="K21" s="63"/>
      <c r="L21" s="63"/>
      <c r="M21" s="63"/>
      <c r="N21" s="63"/>
      <c r="O21" s="63"/>
      <c r="P21" s="63"/>
      <c r="Q21" s="63"/>
      <c r="R21" s="63"/>
    </row>
    <row r="22" spans="1:91" s="211" customFormat="1" ht="14.5" x14ac:dyDescent="0.35">
      <c r="A22" s="64"/>
      <c r="B22" s="290"/>
      <c r="C22" s="291"/>
      <c r="D22" s="300"/>
      <c r="E22" s="301"/>
      <c r="F22" s="123"/>
      <c r="G22" s="63"/>
      <c r="H22" s="63"/>
      <c r="I22" s="63"/>
      <c r="J22" s="63"/>
      <c r="K22" s="63"/>
      <c r="L22" s="63"/>
      <c r="M22" s="63"/>
      <c r="N22" s="63"/>
      <c r="O22" s="63"/>
      <c r="P22" s="63"/>
      <c r="Q22" s="63"/>
      <c r="R22" s="63"/>
    </row>
    <row r="23" spans="1:91" s="211" customFormat="1" ht="14.5" x14ac:dyDescent="0.35">
      <c r="A23" s="64"/>
      <c r="B23" s="290"/>
      <c r="C23" s="291"/>
      <c r="D23" s="300"/>
      <c r="E23" s="301"/>
      <c r="F23" s="123"/>
      <c r="G23" s="63"/>
      <c r="H23" s="63"/>
      <c r="I23" s="63"/>
      <c r="J23" s="63"/>
      <c r="K23" s="63"/>
      <c r="L23" s="63"/>
      <c r="M23" s="63"/>
      <c r="N23" s="63"/>
      <c r="O23" s="63"/>
      <c r="P23" s="63"/>
      <c r="Q23" s="63"/>
      <c r="R23" s="63"/>
    </row>
    <row r="24" spans="1:91" s="211" customFormat="1" ht="14.5" x14ac:dyDescent="0.35">
      <c r="A24" s="64"/>
      <c r="B24" s="290"/>
      <c r="C24" s="291"/>
      <c r="D24" s="300"/>
      <c r="E24" s="301"/>
      <c r="F24" s="123"/>
      <c r="G24" s="63"/>
      <c r="H24" s="63"/>
      <c r="I24" s="63"/>
      <c r="J24" s="63"/>
      <c r="K24" s="63"/>
      <c r="L24" s="63"/>
      <c r="M24" s="63"/>
      <c r="N24" s="63"/>
      <c r="O24" s="63"/>
      <c r="P24" s="63"/>
      <c r="Q24" s="63"/>
      <c r="R24" s="63"/>
    </row>
    <row r="25" spans="1:91" s="211" customFormat="1" ht="14.25" customHeight="1" x14ac:dyDescent="0.35">
      <c r="A25" s="63"/>
      <c r="B25" s="289"/>
      <c r="C25" s="244"/>
      <c r="D25" s="300"/>
      <c r="E25" s="300"/>
      <c r="F25" s="12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row>
    <row r="26" spans="1:91" s="211" customFormat="1" ht="14.25" customHeight="1" x14ac:dyDescent="0.35">
      <c r="A26" s="64"/>
      <c r="B26" s="64"/>
      <c r="C26" s="64"/>
      <c r="D26" s="64"/>
      <c r="E26" s="64"/>
      <c r="F26" s="12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row>
    <row r="27" spans="1:91" s="211" customFormat="1" ht="14.5" x14ac:dyDescent="0.35">
      <c r="A27" s="64"/>
      <c r="B27" s="64"/>
      <c r="C27" s="64"/>
      <c r="D27" s="64"/>
      <c r="E27" s="64"/>
      <c r="F27" s="12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row>
    <row r="28" spans="1:91" s="220" customFormat="1" ht="14.5" x14ac:dyDescent="0.35">
      <c r="A28" s="65"/>
      <c r="B28" s="305" t="s">
        <v>11</v>
      </c>
      <c r="C28" s="305"/>
      <c r="D28" s="305"/>
      <c r="E28" s="65"/>
      <c r="F28" s="218"/>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row>
    <row r="29" spans="1:91" s="211" customFormat="1" ht="32.5" customHeight="1" x14ac:dyDescent="0.35">
      <c r="A29" s="64"/>
      <c r="B29" s="307" t="s">
        <v>12</v>
      </c>
      <c r="C29" s="307"/>
      <c r="D29" s="307"/>
      <c r="E29" s="64"/>
      <c r="F29" s="12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row>
    <row r="30" spans="1:91" s="211" customFormat="1" ht="14.5" x14ac:dyDescent="0.35">
      <c r="A30" s="64"/>
      <c r="B30" s="303"/>
      <c r="C30" s="303"/>
      <c r="D30" s="303"/>
      <c r="E30" s="64"/>
      <c r="F30" s="12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row>
    <row r="31" spans="1:91" s="211" customFormat="1" ht="13.5" x14ac:dyDescent="0.3">
      <c r="A31" s="64"/>
      <c r="B31" s="305" t="s">
        <v>13</v>
      </c>
      <c r="C31" s="305"/>
      <c r="D31" s="305"/>
      <c r="E31" s="64"/>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row>
    <row r="32" spans="1:91" s="211" customFormat="1" ht="13.5" x14ac:dyDescent="0.3">
      <c r="A32" s="64"/>
      <c r="B32" s="303" t="s">
        <v>14</v>
      </c>
      <c r="C32" s="303"/>
      <c r="D32" s="303"/>
      <c r="E32" s="64"/>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row>
    <row r="33" spans="1:91" ht="24.75" customHeight="1" x14ac:dyDescent="0.25">
      <c r="A33" s="64"/>
      <c r="B33" s="305" t="s">
        <v>15</v>
      </c>
      <c r="C33" s="305"/>
      <c r="D33" s="305"/>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row>
    <row r="34" spans="1:91" ht="22.4" customHeight="1" x14ac:dyDescent="0.25">
      <c r="A34" s="64"/>
      <c r="B34" s="306" t="s">
        <v>16</v>
      </c>
      <c r="C34" s="306"/>
      <c r="D34" s="306"/>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row>
    <row r="35" spans="1:91" ht="22.5" customHeight="1" x14ac:dyDescent="0.25">
      <c r="A35" s="64"/>
      <c r="B35" s="302" t="s">
        <v>836</v>
      </c>
      <c r="C35" s="302"/>
      <c r="D35" s="302"/>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row>
    <row r="36" spans="1:91" ht="45.65" customHeight="1" x14ac:dyDescent="0.25">
      <c r="A36" s="64"/>
      <c r="B36" s="303" t="s">
        <v>17</v>
      </c>
      <c r="C36" s="303"/>
      <c r="D36" s="30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row>
    <row r="37" spans="1:91"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row>
    <row r="38" spans="1:91"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row>
    <row r="39" spans="1:91"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row>
    <row r="40" spans="1:91"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row>
    <row r="41" spans="1:9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row>
    <row r="42" spans="1:9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row>
    <row r="43" spans="1:9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row>
    <row r="44" spans="1:91"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row>
    <row r="45" spans="1:91"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row>
    <row r="46" spans="1:91"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row>
    <row r="47" spans="1:91"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row>
    <row r="48" spans="1:91"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row>
    <row r="49" spans="1:91"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row>
    <row r="50" spans="1:91"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row>
    <row r="51" spans="1:91"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row>
    <row r="52" spans="1:91"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row>
    <row r="53" spans="1:91"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row>
    <row r="54" spans="1:91"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row>
    <row r="55" spans="1:91"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row>
    <row r="56" spans="1:91"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row>
    <row r="57" spans="1:91"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row>
    <row r="58" spans="1:91"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row>
    <row r="59" spans="1:91"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row>
    <row r="60" spans="1:91"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row>
    <row r="61" spans="1:91"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row>
    <row r="62" spans="1:91"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row>
    <row r="63" spans="1:91"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row>
    <row r="64" spans="1:9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row>
    <row r="65" spans="1:91"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row>
    <row r="66" spans="1:91"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row>
    <row r="67" spans="1:91"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row>
    <row r="68" spans="1:91"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row>
    <row r="69" spans="1:91"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row>
    <row r="70" spans="1:91"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row>
    <row r="71" spans="1:91"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row>
    <row r="72" spans="1:91"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row>
    <row r="73" spans="1:91"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row>
    <row r="74" spans="1:91"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row>
    <row r="75" spans="1:91"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row>
    <row r="76" spans="1:91"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row>
    <row r="77" spans="1:91"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row>
    <row r="78" spans="1:91"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row>
    <row r="79" spans="1:91"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row>
    <row r="80" spans="1:91"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row>
    <row r="81" spans="1:91"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row>
    <row r="82" spans="1:91"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row>
    <row r="83" spans="1:91"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row>
    <row r="84" spans="1:91"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row>
    <row r="85" spans="1:91"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row>
    <row r="86" spans="1:91"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row>
    <row r="87" spans="1:91"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row>
    <row r="88" spans="1:91"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row>
    <row r="89" spans="1:91"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row>
    <row r="90" spans="1:91"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row>
    <row r="91" spans="1:91"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row>
    <row r="92" spans="1:91"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row>
    <row r="93" spans="1:91"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row>
    <row r="94" spans="1:91"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row>
    <row r="95" spans="1:91"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row>
    <row r="96" spans="1:91"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row>
    <row r="97" spans="1:91"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row>
    <row r="98" spans="1:91"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row>
    <row r="99" spans="1:91"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row>
    <row r="100" spans="1:91"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row>
    <row r="101" spans="1:91"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row>
    <row r="102" spans="1:91"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row>
    <row r="103" spans="1:91"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row>
    <row r="104" spans="1:91"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row>
    <row r="105" spans="1:91"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row>
    <row r="106" spans="1:91"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row>
  </sheetData>
  <mergeCells count="20">
    <mergeCell ref="B35:D35"/>
    <mergeCell ref="B36:D36"/>
    <mergeCell ref="B4:E4"/>
    <mergeCell ref="D25:E25"/>
    <mergeCell ref="B32:D32"/>
    <mergeCell ref="B33:D33"/>
    <mergeCell ref="B34:D34"/>
    <mergeCell ref="B29:D29"/>
    <mergeCell ref="B30:D30"/>
    <mergeCell ref="B31:D31"/>
    <mergeCell ref="B28:D28"/>
    <mergeCell ref="D18:E18"/>
    <mergeCell ref="D19:E19"/>
    <mergeCell ref="D20:E20"/>
    <mergeCell ref="D21:E21"/>
    <mergeCell ref="D22:E22"/>
    <mergeCell ref="D23:E23"/>
    <mergeCell ref="D24:E24"/>
    <mergeCell ref="D16:E16"/>
    <mergeCell ref="D17:E1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46F2E6A8-58A8-4988-AD5A-23F171AFFB09}">
          <x14:formula1>
            <xm:f>'G:\Users\IsabelleLuszczyk\AppData\Local\Microsoft\Windows\Temporary Internet Files\Content.Outlook\3XJ4HBHP\[Test specification cover sheet 12Jan15 (2).xlsx]Data values'!#REF!</xm:f>
          </x14:formula1>
          <xm:sqref>B10 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3EB8-67ED-41D6-9B6C-0C217A48477A}">
  <sheetPr>
    <pageSetUpPr autoPageBreaks="0"/>
  </sheetPr>
  <dimension ref="A1:H102"/>
  <sheetViews>
    <sheetView showGridLines="0" zoomScale="80" zoomScaleNormal="80" workbookViewId="0">
      <selection activeCell="B3" sqref="B3:C3"/>
    </sheetView>
  </sheetViews>
  <sheetFormatPr defaultColWidth="8.81640625" defaultRowHeight="14.5" x14ac:dyDescent="0.35"/>
  <cols>
    <col min="1" max="1" width="3.81640625" style="14" customWidth="1"/>
    <col min="2" max="2" width="31.26953125" style="14" customWidth="1"/>
    <col min="3" max="3" width="84.26953125" style="14" customWidth="1"/>
    <col min="4" max="4" width="21.7265625" style="14" customWidth="1"/>
    <col min="5" max="5" width="30.7265625" style="14" customWidth="1"/>
    <col min="6" max="16384" width="8.81640625" style="14"/>
  </cols>
  <sheetData>
    <row r="1" spans="1:8" ht="20.25" customHeight="1" x14ac:dyDescent="0.35">
      <c r="A1" s="66"/>
      <c r="B1" s="67"/>
      <c r="D1" s="68" t="s">
        <v>18</v>
      </c>
      <c r="E1" s="69"/>
      <c r="F1" s="69"/>
    </row>
    <row r="2" spans="1:8" ht="30" customHeight="1" x14ac:dyDescent="0.35">
      <c r="A2" s="66"/>
      <c r="B2" s="70" t="s">
        <v>19</v>
      </c>
      <c r="D2" s="71" t="s">
        <v>20</v>
      </c>
      <c r="E2" s="72" t="s">
        <v>21</v>
      </c>
      <c r="F2" s="69"/>
    </row>
    <row r="3" spans="1:8" ht="36" customHeight="1" x14ac:dyDescent="0.35">
      <c r="A3" s="66"/>
      <c r="B3" s="309" t="s">
        <v>22</v>
      </c>
      <c r="C3" s="309"/>
      <c r="D3" s="71" t="s">
        <v>23</v>
      </c>
      <c r="E3" s="73" t="s">
        <v>24</v>
      </c>
      <c r="F3" s="69"/>
    </row>
    <row r="4" spans="1:8" x14ac:dyDescent="0.35">
      <c r="A4" s="66"/>
      <c r="B4" s="70" t="s">
        <v>25</v>
      </c>
      <c r="E4" s="69"/>
      <c r="F4" s="69"/>
    </row>
    <row r="5" spans="1:8" x14ac:dyDescent="0.35">
      <c r="A5" s="66">
        <v>1</v>
      </c>
      <c r="B5" s="74" t="s">
        <v>26</v>
      </c>
      <c r="E5" s="69"/>
      <c r="F5" s="69"/>
    </row>
    <row r="6" spans="1:8" x14ac:dyDescent="0.35">
      <c r="A6" s="66">
        <v>2</v>
      </c>
      <c r="B6" s="74" t="s">
        <v>27</v>
      </c>
      <c r="C6" s="74"/>
      <c r="E6" s="69"/>
      <c r="F6" s="69"/>
    </row>
    <row r="7" spans="1:8" x14ac:dyDescent="0.35">
      <c r="A7" s="66">
        <v>3</v>
      </c>
      <c r="B7" s="74" t="s">
        <v>28</v>
      </c>
      <c r="E7" s="69"/>
      <c r="F7" s="69"/>
    </row>
    <row r="8" spans="1:8" x14ac:dyDescent="0.35">
      <c r="A8" s="66">
        <v>4</v>
      </c>
      <c r="B8" s="57" t="s">
        <v>29</v>
      </c>
    </row>
    <row r="10" spans="1:8" ht="15" customHeight="1" x14ac:dyDescent="0.35">
      <c r="A10" s="75">
        <v>1</v>
      </c>
      <c r="B10" s="76" t="s">
        <v>26</v>
      </c>
      <c r="C10" s="58"/>
    </row>
    <row r="11" spans="1:8" x14ac:dyDescent="0.35">
      <c r="A11" s="77"/>
      <c r="B11" s="78" t="s">
        <v>26</v>
      </c>
      <c r="C11" s="79" t="s">
        <v>30</v>
      </c>
    </row>
    <row r="12" spans="1:8" ht="14.25" customHeight="1" x14ac:dyDescent="0.35">
      <c r="A12" s="77"/>
      <c r="B12" s="310" t="s">
        <v>31</v>
      </c>
      <c r="C12" s="310"/>
      <c r="D12" s="310"/>
      <c r="E12" s="310"/>
      <c r="F12" s="310"/>
      <c r="G12" s="310"/>
      <c r="H12" s="310"/>
    </row>
    <row r="13" spans="1:8" x14ac:dyDescent="0.35">
      <c r="A13" s="77"/>
      <c r="B13" s="310"/>
      <c r="C13" s="310"/>
      <c r="D13" s="310"/>
      <c r="E13" s="310"/>
      <c r="F13" s="310"/>
      <c r="G13" s="310"/>
      <c r="H13" s="310"/>
    </row>
    <row r="14" spans="1:8" x14ac:dyDescent="0.35">
      <c r="A14" s="77"/>
      <c r="B14" s="310"/>
      <c r="C14" s="310"/>
      <c r="D14" s="310"/>
      <c r="E14" s="310"/>
      <c r="F14" s="310"/>
      <c r="G14" s="310"/>
      <c r="H14" s="310"/>
    </row>
    <row r="15" spans="1:8" x14ac:dyDescent="0.35">
      <c r="A15" s="77"/>
      <c r="B15" s="310"/>
      <c r="C15" s="310"/>
      <c r="D15" s="310"/>
      <c r="E15" s="310"/>
      <c r="F15" s="310"/>
      <c r="G15" s="310"/>
      <c r="H15" s="310"/>
    </row>
    <row r="16" spans="1:8" x14ac:dyDescent="0.35">
      <c r="A16" s="77"/>
      <c r="B16" s="310"/>
      <c r="C16" s="310"/>
      <c r="D16" s="310"/>
      <c r="E16" s="310"/>
      <c r="F16" s="310"/>
      <c r="G16" s="310"/>
      <c r="H16" s="310"/>
    </row>
    <row r="17" spans="1:8" x14ac:dyDescent="0.35">
      <c r="A17" s="77"/>
      <c r="B17" s="310"/>
      <c r="C17" s="310"/>
      <c r="D17" s="310"/>
      <c r="E17" s="310"/>
      <c r="F17" s="310"/>
      <c r="G17" s="310"/>
      <c r="H17" s="310"/>
    </row>
    <row r="18" spans="1:8" x14ac:dyDescent="0.35">
      <c r="A18" s="77"/>
      <c r="B18" s="310"/>
      <c r="C18" s="310"/>
      <c r="D18" s="310"/>
      <c r="E18" s="310"/>
      <c r="F18" s="310"/>
      <c r="G18" s="310"/>
      <c r="H18" s="310"/>
    </row>
    <row r="19" spans="1:8" x14ac:dyDescent="0.35">
      <c r="A19" s="77"/>
      <c r="B19" s="310"/>
      <c r="C19" s="310"/>
      <c r="D19" s="310"/>
      <c r="E19" s="310"/>
      <c r="F19" s="310"/>
      <c r="G19" s="310"/>
      <c r="H19" s="310"/>
    </row>
    <row r="20" spans="1:8" x14ac:dyDescent="0.35">
      <c r="A20" s="77"/>
      <c r="B20" s="310"/>
      <c r="C20" s="310"/>
      <c r="D20" s="310"/>
      <c r="E20" s="310"/>
      <c r="F20" s="310"/>
      <c r="G20" s="310"/>
      <c r="H20" s="310"/>
    </row>
    <row r="21" spans="1:8" x14ac:dyDescent="0.35">
      <c r="A21" s="77"/>
      <c r="B21" s="310"/>
      <c r="C21" s="310"/>
      <c r="D21" s="310"/>
      <c r="E21" s="310"/>
      <c r="F21" s="310"/>
      <c r="G21" s="310"/>
      <c r="H21" s="310"/>
    </row>
    <row r="22" spans="1:8" x14ac:dyDescent="0.35">
      <c r="A22" s="77"/>
      <c r="B22" s="310"/>
      <c r="C22" s="310"/>
      <c r="D22" s="310"/>
      <c r="E22" s="310"/>
      <c r="F22" s="310"/>
      <c r="G22" s="310"/>
      <c r="H22" s="310"/>
    </row>
    <row r="23" spans="1:8" x14ac:dyDescent="0.35">
      <c r="A23" s="77"/>
      <c r="B23" s="310"/>
      <c r="C23" s="310"/>
      <c r="D23" s="310"/>
      <c r="E23" s="310"/>
      <c r="F23" s="310"/>
      <c r="G23" s="310"/>
      <c r="H23" s="310"/>
    </row>
    <row r="24" spans="1:8" x14ac:dyDescent="0.35">
      <c r="A24" s="77"/>
      <c r="B24" s="310"/>
      <c r="C24" s="310"/>
      <c r="D24" s="310"/>
      <c r="E24" s="310"/>
      <c r="F24" s="310"/>
      <c r="G24" s="310"/>
      <c r="H24" s="310"/>
    </row>
    <row r="25" spans="1:8" ht="37.9" customHeight="1" x14ac:dyDescent="0.35">
      <c r="A25" s="77"/>
      <c r="B25" s="310"/>
      <c r="C25" s="310"/>
      <c r="D25" s="310"/>
      <c r="E25" s="310"/>
      <c r="F25" s="310"/>
      <c r="G25" s="310"/>
      <c r="H25" s="310"/>
    </row>
    <row r="26" spans="1:8" ht="18" customHeight="1" x14ac:dyDescent="0.35">
      <c r="B26" s="80" t="s">
        <v>32</v>
      </c>
    </row>
    <row r="27" spans="1:8" ht="9" customHeight="1" x14ac:dyDescent="0.35">
      <c r="C27" s="79"/>
    </row>
    <row r="28" spans="1:8" x14ac:dyDescent="0.35">
      <c r="A28" s="75">
        <v>2</v>
      </c>
      <c r="B28" s="81" t="s">
        <v>27</v>
      </c>
      <c r="C28" s="58"/>
    </row>
    <row r="29" spans="1:8" x14ac:dyDescent="0.35">
      <c r="A29" s="77"/>
      <c r="B29" s="311" t="s">
        <v>33</v>
      </c>
      <c r="C29" s="311"/>
    </row>
    <row r="30" spans="1:8" x14ac:dyDescent="0.35">
      <c r="A30" s="77"/>
      <c r="B30" s="78" t="s">
        <v>34</v>
      </c>
      <c r="C30" s="79" t="s">
        <v>30</v>
      </c>
    </row>
    <row r="31" spans="1:8" x14ac:dyDescent="0.35">
      <c r="B31" s="82" t="s">
        <v>35</v>
      </c>
      <c r="C31" s="83" t="s">
        <v>36</v>
      </c>
    </row>
    <row r="32" spans="1:8" ht="110.25" customHeight="1" x14ac:dyDescent="0.35">
      <c r="B32" s="103" t="s">
        <v>37</v>
      </c>
      <c r="C32" s="84" t="s">
        <v>38</v>
      </c>
    </row>
    <row r="33" spans="1:3" ht="24" x14ac:dyDescent="0.35">
      <c r="B33" s="103" t="s">
        <v>39</v>
      </c>
      <c r="C33" s="84" t="s">
        <v>40</v>
      </c>
    </row>
    <row r="34" spans="1:3" ht="99.75" customHeight="1" x14ac:dyDescent="0.35">
      <c r="B34" s="103" t="s">
        <v>41</v>
      </c>
      <c r="C34" s="84" t="s">
        <v>837</v>
      </c>
    </row>
    <row r="35" spans="1:3" ht="65.25" customHeight="1" x14ac:dyDescent="0.35">
      <c r="B35" s="103" t="s">
        <v>42</v>
      </c>
      <c r="C35" s="84" t="s">
        <v>43</v>
      </c>
    </row>
    <row r="36" spans="1:3" ht="24" x14ac:dyDescent="0.35">
      <c r="B36" s="103" t="s">
        <v>44</v>
      </c>
      <c r="C36" s="85" t="s">
        <v>45</v>
      </c>
    </row>
    <row r="37" spans="1:3" ht="36" x14ac:dyDescent="0.35">
      <c r="B37" s="103" t="s">
        <v>46</v>
      </c>
      <c r="C37" s="85" t="s">
        <v>47</v>
      </c>
    </row>
    <row r="38" spans="1:3" x14ac:dyDescent="0.35">
      <c r="B38" s="80" t="s">
        <v>32</v>
      </c>
    </row>
    <row r="41" spans="1:3" x14ac:dyDescent="0.35">
      <c r="A41" s="75">
        <v>3</v>
      </c>
      <c r="B41" s="81" t="s">
        <v>28</v>
      </c>
      <c r="C41" s="86"/>
    </row>
    <row r="42" spans="1:3" x14ac:dyDescent="0.35">
      <c r="A42" s="77"/>
      <c r="B42" s="78" t="s">
        <v>48</v>
      </c>
      <c r="C42" s="79"/>
    </row>
    <row r="43" spans="1:3" x14ac:dyDescent="0.35">
      <c r="A43" s="77"/>
      <c r="B43" s="82" t="s">
        <v>49</v>
      </c>
      <c r="C43" s="83" t="s">
        <v>50</v>
      </c>
    </row>
    <row r="44" spans="1:3" ht="21" customHeight="1" x14ac:dyDescent="0.35">
      <c r="A44" s="77"/>
      <c r="B44" s="103" t="s">
        <v>51</v>
      </c>
      <c r="C44" s="85" t="s">
        <v>52</v>
      </c>
    </row>
    <row r="45" spans="1:3" ht="30" customHeight="1" x14ac:dyDescent="0.35">
      <c r="A45" s="77"/>
      <c r="B45" s="103" t="s">
        <v>53</v>
      </c>
      <c r="C45" s="85" t="s">
        <v>54</v>
      </c>
    </row>
    <row r="46" spans="1:3" ht="21.75" customHeight="1" x14ac:dyDescent="0.35">
      <c r="A46" s="77"/>
      <c r="B46" s="103" t="s">
        <v>55</v>
      </c>
      <c r="C46" s="84" t="s">
        <v>56</v>
      </c>
    </row>
    <row r="47" spans="1:3" ht="63" customHeight="1" x14ac:dyDescent="0.35">
      <c r="A47" s="77"/>
      <c r="B47" s="103" t="s">
        <v>57</v>
      </c>
      <c r="C47" s="85" t="s">
        <v>58</v>
      </c>
    </row>
    <row r="48" spans="1:3" ht="16.5" customHeight="1" x14ac:dyDescent="0.35">
      <c r="B48" s="103" t="s">
        <v>59</v>
      </c>
      <c r="C48" s="85" t="s">
        <v>60</v>
      </c>
    </row>
    <row r="49" spans="1:5" ht="21" customHeight="1" x14ac:dyDescent="0.35">
      <c r="A49" s="77"/>
      <c r="B49" s="103" t="s">
        <v>61</v>
      </c>
      <c r="C49" s="85" t="s">
        <v>62</v>
      </c>
    </row>
    <row r="50" spans="1:5" ht="21" customHeight="1" x14ac:dyDescent="0.35">
      <c r="A50" s="77"/>
      <c r="B50" s="103" t="s">
        <v>63</v>
      </c>
      <c r="C50" s="85" t="s">
        <v>64</v>
      </c>
    </row>
    <row r="51" spans="1:5" ht="21" customHeight="1" x14ac:dyDescent="0.35">
      <c r="A51" s="77"/>
      <c r="B51" s="103" t="s">
        <v>65</v>
      </c>
      <c r="C51" s="85" t="s">
        <v>66</v>
      </c>
    </row>
    <row r="52" spans="1:5" ht="21" customHeight="1" x14ac:dyDescent="0.35">
      <c r="A52" s="77"/>
      <c r="B52" s="103" t="s">
        <v>67</v>
      </c>
      <c r="C52" s="85" t="s">
        <v>68</v>
      </c>
    </row>
    <row r="53" spans="1:5" ht="103.5" customHeight="1" x14ac:dyDescent="0.35">
      <c r="A53" s="77"/>
      <c r="B53" s="103" t="s">
        <v>69</v>
      </c>
      <c r="C53" s="85" t="s">
        <v>70</v>
      </c>
    </row>
    <row r="54" spans="1:5" ht="92.25" customHeight="1" x14ac:dyDescent="0.35">
      <c r="A54" s="77"/>
      <c r="B54" s="103" t="s">
        <v>71</v>
      </c>
      <c r="C54" s="85" t="s">
        <v>72</v>
      </c>
    </row>
    <row r="55" spans="1:5" ht="18" customHeight="1" x14ac:dyDescent="0.35">
      <c r="A55" s="77"/>
      <c r="B55" s="103" t="s">
        <v>73</v>
      </c>
      <c r="C55" s="85" t="s">
        <v>74</v>
      </c>
    </row>
    <row r="56" spans="1:5" x14ac:dyDescent="0.35">
      <c r="B56" s="80" t="s">
        <v>32</v>
      </c>
    </row>
    <row r="58" spans="1:5" x14ac:dyDescent="0.35">
      <c r="A58" s="75">
        <v>4</v>
      </c>
      <c r="B58" s="81" t="s">
        <v>29</v>
      </c>
      <c r="C58" s="58"/>
    </row>
    <row r="59" spans="1:5" x14ac:dyDescent="0.35">
      <c r="A59" s="77"/>
      <c r="B59" s="78" t="s">
        <v>75</v>
      </c>
      <c r="C59" s="79"/>
    </row>
    <row r="60" spans="1:5" x14ac:dyDescent="0.35">
      <c r="A60" s="77"/>
      <c r="B60" s="87" t="s">
        <v>76</v>
      </c>
      <c r="C60" s="312" t="s">
        <v>77</v>
      </c>
      <c r="D60" s="313"/>
      <c r="E60" s="313"/>
    </row>
    <row r="61" spans="1:5" x14ac:dyDescent="0.35">
      <c r="A61" s="77"/>
      <c r="B61" s="104" t="s">
        <v>78</v>
      </c>
      <c r="C61" s="308" t="s">
        <v>79</v>
      </c>
      <c r="D61" s="308" t="s">
        <v>79</v>
      </c>
      <c r="E61" s="308" t="s">
        <v>79</v>
      </c>
    </row>
    <row r="62" spans="1:5" x14ac:dyDescent="0.35">
      <c r="A62" s="77"/>
      <c r="B62" s="104" t="s">
        <v>80</v>
      </c>
      <c r="C62" s="314" t="s">
        <v>81</v>
      </c>
      <c r="D62" s="315"/>
      <c r="E62" s="316"/>
    </row>
    <row r="63" spans="1:5" x14ac:dyDescent="0.35">
      <c r="A63" s="77"/>
      <c r="B63" s="104" t="s">
        <v>82</v>
      </c>
      <c r="C63" s="308" t="s">
        <v>83</v>
      </c>
      <c r="D63" s="308" t="s">
        <v>83</v>
      </c>
      <c r="E63" s="308" t="s">
        <v>83</v>
      </c>
    </row>
    <row r="64" spans="1:5" x14ac:dyDescent="0.35">
      <c r="A64" s="77"/>
      <c r="B64" s="104" t="s">
        <v>84</v>
      </c>
      <c r="C64" s="308" t="s">
        <v>85</v>
      </c>
      <c r="D64" s="308" t="s">
        <v>85</v>
      </c>
      <c r="E64" s="308" t="s">
        <v>85</v>
      </c>
    </row>
    <row r="65" spans="1:5" x14ac:dyDescent="0.35">
      <c r="A65" s="77"/>
      <c r="B65" s="104" t="s">
        <v>86</v>
      </c>
      <c r="C65" s="308" t="s">
        <v>87</v>
      </c>
      <c r="D65" s="308" t="s">
        <v>87</v>
      </c>
      <c r="E65" s="308" t="s">
        <v>87</v>
      </c>
    </row>
    <row r="66" spans="1:5" x14ac:dyDescent="0.35">
      <c r="A66" s="77"/>
      <c r="B66" s="104" t="s">
        <v>88</v>
      </c>
      <c r="C66" s="308" t="s">
        <v>89</v>
      </c>
      <c r="D66" s="308" t="s">
        <v>89</v>
      </c>
      <c r="E66" s="308" t="s">
        <v>89</v>
      </c>
    </row>
    <row r="67" spans="1:5" x14ac:dyDescent="0.35">
      <c r="A67" s="77"/>
      <c r="B67" s="104" t="s">
        <v>90</v>
      </c>
      <c r="C67" s="308" t="s">
        <v>91</v>
      </c>
      <c r="D67" s="308" t="s">
        <v>91</v>
      </c>
      <c r="E67" s="308" t="s">
        <v>91</v>
      </c>
    </row>
    <row r="68" spans="1:5" x14ac:dyDescent="0.35">
      <c r="A68" s="77"/>
      <c r="B68" s="104" t="s">
        <v>92</v>
      </c>
      <c r="C68" s="308" t="s">
        <v>93</v>
      </c>
      <c r="D68" s="308" t="s">
        <v>93</v>
      </c>
      <c r="E68" s="308" t="s">
        <v>93</v>
      </c>
    </row>
    <row r="69" spans="1:5" x14ac:dyDescent="0.35">
      <c r="A69" s="77"/>
      <c r="B69" s="104" t="s">
        <v>94</v>
      </c>
      <c r="C69" s="308" t="s">
        <v>95</v>
      </c>
      <c r="D69" s="308" t="s">
        <v>95</v>
      </c>
      <c r="E69" s="308" t="s">
        <v>95</v>
      </c>
    </row>
    <row r="70" spans="1:5" x14ac:dyDescent="0.35">
      <c r="A70" s="77"/>
      <c r="B70" s="104" t="s">
        <v>96</v>
      </c>
      <c r="C70" s="308" t="s">
        <v>97</v>
      </c>
      <c r="D70" s="308" t="s">
        <v>97</v>
      </c>
      <c r="E70" s="308" t="s">
        <v>97</v>
      </c>
    </row>
    <row r="71" spans="1:5" x14ac:dyDescent="0.35">
      <c r="A71" s="77"/>
      <c r="B71" s="104" t="s">
        <v>98</v>
      </c>
      <c r="C71" s="308" t="s">
        <v>99</v>
      </c>
      <c r="D71" s="308" t="s">
        <v>99</v>
      </c>
      <c r="E71" s="308" t="s">
        <v>99</v>
      </c>
    </row>
    <row r="72" spans="1:5" x14ac:dyDescent="0.35">
      <c r="A72" s="77"/>
      <c r="B72" s="104" t="s">
        <v>100</v>
      </c>
      <c r="C72" s="308" t="s">
        <v>101</v>
      </c>
      <c r="D72" s="308" t="s">
        <v>101</v>
      </c>
      <c r="E72" s="308" t="s">
        <v>101</v>
      </c>
    </row>
    <row r="73" spans="1:5" x14ac:dyDescent="0.35">
      <c r="A73" s="77"/>
      <c r="B73" s="104" t="s">
        <v>102</v>
      </c>
      <c r="C73" s="308" t="s">
        <v>103</v>
      </c>
      <c r="D73" s="308" t="s">
        <v>103</v>
      </c>
      <c r="E73" s="308" t="s">
        <v>103</v>
      </c>
    </row>
    <row r="74" spans="1:5" x14ac:dyDescent="0.35">
      <c r="A74" s="77"/>
      <c r="B74" s="104" t="s">
        <v>104</v>
      </c>
      <c r="C74" s="308" t="s">
        <v>105</v>
      </c>
      <c r="D74" s="308" t="s">
        <v>105</v>
      </c>
      <c r="E74" s="308" t="s">
        <v>105</v>
      </c>
    </row>
    <row r="75" spans="1:5" x14ac:dyDescent="0.35">
      <c r="A75" s="77"/>
      <c r="B75" s="104" t="s">
        <v>106</v>
      </c>
      <c r="C75" s="308" t="s">
        <v>107</v>
      </c>
      <c r="D75" s="308" t="s">
        <v>107</v>
      </c>
      <c r="E75" s="308" t="s">
        <v>107</v>
      </c>
    </row>
    <row r="76" spans="1:5" x14ac:dyDescent="0.35">
      <c r="A76" s="77"/>
      <c r="B76" s="104" t="s">
        <v>108</v>
      </c>
      <c r="C76" s="308" t="s">
        <v>109</v>
      </c>
      <c r="D76" s="308" t="s">
        <v>109</v>
      </c>
      <c r="E76" s="308" t="s">
        <v>109</v>
      </c>
    </row>
    <row r="77" spans="1:5" x14ac:dyDescent="0.35">
      <c r="A77" s="77"/>
      <c r="B77" s="104" t="s">
        <v>110</v>
      </c>
      <c r="C77" s="308" t="s">
        <v>111</v>
      </c>
      <c r="D77" s="308" t="s">
        <v>112</v>
      </c>
      <c r="E77" s="308" t="s">
        <v>112</v>
      </c>
    </row>
    <row r="78" spans="1:5" x14ac:dyDescent="0.35">
      <c r="A78" s="77"/>
      <c r="B78" s="104" t="s">
        <v>113</v>
      </c>
      <c r="C78" s="308" t="s">
        <v>112</v>
      </c>
      <c r="D78" s="308" t="s">
        <v>112</v>
      </c>
      <c r="E78" s="308" t="s">
        <v>112</v>
      </c>
    </row>
    <row r="79" spans="1:5" x14ac:dyDescent="0.35">
      <c r="A79" s="77"/>
      <c r="B79" s="104" t="s">
        <v>114</v>
      </c>
      <c r="C79" s="308" t="s">
        <v>115</v>
      </c>
      <c r="D79" s="308" t="s">
        <v>115</v>
      </c>
      <c r="E79" s="308" t="s">
        <v>115</v>
      </c>
    </row>
    <row r="80" spans="1:5" x14ac:dyDescent="0.35">
      <c r="A80" s="77"/>
      <c r="B80" s="104" t="s">
        <v>116</v>
      </c>
      <c r="C80" s="308" t="s">
        <v>117</v>
      </c>
      <c r="D80" s="308" t="s">
        <v>117</v>
      </c>
      <c r="E80" s="308" t="s">
        <v>117</v>
      </c>
    </row>
    <row r="81" spans="2:5" x14ac:dyDescent="0.35">
      <c r="B81" s="104" t="s">
        <v>118</v>
      </c>
      <c r="C81" s="308" t="s">
        <v>119</v>
      </c>
      <c r="D81" s="308" t="s">
        <v>119</v>
      </c>
      <c r="E81" s="308" t="s">
        <v>119</v>
      </c>
    </row>
    <row r="82" spans="2:5" x14ac:dyDescent="0.35">
      <c r="B82" s="104" t="s">
        <v>120</v>
      </c>
      <c r="C82" s="308" t="s">
        <v>121</v>
      </c>
      <c r="D82" s="308" t="s">
        <v>121</v>
      </c>
      <c r="E82" s="308" t="s">
        <v>121</v>
      </c>
    </row>
    <row r="83" spans="2:5" x14ac:dyDescent="0.35">
      <c r="B83" s="104" t="s">
        <v>122</v>
      </c>
      <c r="C83" s="308" t="s">
        <v>123</v>
      </c>
      <c r="D83" s="308" t="s">
        <v>123</v>
      </c>
      <c r="E83" s="308" t="s">
        <v>123</v>
      </c>
    </row>
    <row r="84" spans="2:5" x14ac:dyDescent="0.35">
      <c r="B84" s="104" t="s">
        <v>124</v>
      </c>
      <c r="C84" s="308" t="s">
        <v>125</v>
      </c>
      <c r="D84" s="308" t="s">
        <v>125</v>
      </c>
      <c r="E84" s="308" t="s">
        <v>125</v>
      </c>
    </row>
    <row r="85" spans="2:5" x14ac:dyDescent="0.35">
      <c r="B85" s="104" t="s">
        <v>126</v>
      </c>
      <c r="C85" s="308" t="s">
        <v>127</v>
      </c>
      <c r="D85" s="308" t="s">
        <v>127</v>
      </c>
      <c r="E85" s="308" t="s">
        <v>127</v>
      </c>
    </row>
    <row r="86" spans="2:5" x14ac:dyDescent="0.35">
      <c r="B86" s="104" t="s">
        <v>128</v>
      </c>
      <c r="C86" s="292" t="s">
        <v>129</v>
      </c>
      <c r="D86" s="292"/>
      <c r="E86" s="292"/>
    </row>
    <row r="87" spans="2:5" x14ac:dyDescent="0.35">
      <c r="B87" s="104" t="s">
        <v>130</v>
      </c>
      <c r="C87" s="308" t="s">
        <v>131</v>
      </c>
      <c r="D87" s="308" t="s">
        <v>131</v>
      </c>
      <c r="E87" s="308" t="s">
        <v>131</v>
      </c>
    </row>
    <row r="88" spans="2:5" x14ac:dyDescent="0.35">
      <c r="B88" s="104" t="s">
        <v>132</v>
      </c>
      <c r="C88" s="308" t="s">
        <v>133</v>
      </c>
      <c r="D88" s="308" t="s">
        <v>133</v>
      </c>
      <c r="E88" s="308" t="s">
        <v>133</v>
      </c>
    </row>
    <row r="89" spans="2:5" x14ac:dyDescent="0.35">
      <c r="B89" s="104" t="s">
        <v>134</v>
      </c>
      <c r="C89" s="308" t="s">
        <v>135</v>
      </c>
      <c r="D89" s="308" t="s">
        <v>135</v>
      </c>
      <c r="E89" s="308" t="s">
        <v>135</v>
      </c>
    </row>
    <row r="90" spans="2:5" x14ac:dyDescent="0.35">
      <c r="B90" s="104" t="s">
        <v>136</v>
      </c>
      <c r="C90" s="308" t="s">
        <v>137</v>
      </c>
      <c r="D90" s="308" t="s">
        <v>137</v>
      </c>
      <c r="E90" s="308" t="s">
        <v>137</v>
      </c>
    </row>
    <row r="91" spans="2:5" x14ac:dyDescent="0.35">
      <c r="B91" s="104" t="s">
        <v>138</v>
      </c>
      <c r="C91" s="308" t="s">
        <v>139</v>
      </c>
      <c r="D91" s="308" t="s">
        <v>139</v>
      </c>
      <c r="E91" s="308" t="s">
        <v>139</v>
      </c>
    </row>
    <row r="92" spans="2:5" x14ac:dyDescent="0.35">
      <c r="B92" s="104" t="s">
        <v>140</v>
      </c>
      <c r="C92" s="308" t="s">
        <v>141</v>
      </c>
      <c r="D92" s="308" t="s">
        <v>141</v>
      </c>
      <c r="E92" s="308" t="s">
        <v>141</v>
      </c>
    </row>
    <row r="93" spans="2:5" x14ac:dyDescent="0.35">
      <c r="B93" s="104" t="s">
        <v>142</v>
      </c>
      <c r="C93" s="308" t="s">
        <v>143</v>
      </c>
      <c r="D93" s="308" t="s">
        <v>143</v>
      </c>
      <c r="E93" s="308" t="s">
        <v>143</v>
      </c>
    </row>
    <row r="94" spans="2:5" x14ac:dyDescent="0.35">
      <c r="B94" s="104" t="s">
        <v>144</v>
      </c>
      <c r="C94" s="308" t="s">
        <v>145</v>
      </c>
      <c r="D94" s="308" t="s">
        <v>145</v>
      </c>
      <c r="E94" s="308" t="s">
        <v>145</v>
      </c>
    </row>
    <row r="95" spans="2:5" x14ac:dyDescent="0.35">
      <c r="B95" s="104" t="s">
        <v>146</v>
      </c>
      <c r="C95" s="308" t="s">
        <v>147</v>
      </c>
      <c r="D95" s="308" t="s">
        <v>147</v>
      </c>
      <c r="E95" s="308" t="s">
        <v>147</v>
      </c>
    </row>
    <row r="96" spans="2:5" x14ac:dyDescent="0.35">
      <c r="B96" s="104" t="s">
        <v>148</v>
      </c>
      <c r="C96" s="308" t="s">
        <v>149</v>
      </c>
      <c r="D96" s="308" t="s">
        <v>149</v>
      </c>
      <c r="E96" s="308" t="s">
        <v>149</v>
      </c>
    </row>
    <row r="97" spans="2:5" x14ac:dyDescent="0.35">
      <c r="B97" s="104" t="s">
        <v>150</v>
      </c>
      <c r="C97" s="308" t="s">
        <v>151</v>
      </c>
      <c r="D97" s="308" t="s">
        <v>151</v>
      </c>
      <c r="E97" s="308" t="s">
        <v>151</v>
      </c>
    </row>
    <row r="98" spans="2:5" x14ac:dyDescent="0.35">
      <c r="B98" s="104" t="s">
        <v>152</v>
      </c>
      <c r="C98" s="308" t="s">
        <v>153</v>
      </c>
      <c r="D98" s="308" t="s">
        <v>153</v>
      </c>
      <c r="E98" s="308" t="s">
        <v>153</v>
      </c>
    </row>
    <row r="99" spans="2:5" x14ac:dyDescent="0.35">
      <c r="B99" s="104" t="s">
        <v>154</v>
      </c>
      <c r="C99" s="308" t="s">
        <v>155</v>
      </c>
      <c r="D99" s="308" t="s">
        <v>155</v>
      </c>
      <c r="E99" s="308" t="s">
        <v>155</v>
      </c>
    </row>
    <row r="100" spans="2:5" x14ac:dyDescent="0.35">
      <c r="B100" s="104" t="s">
        <v>156</v>
      </c>
      <c r="C100" s="308" t="s">
        <v>157</v>
      </c>
      <c r="D100" s="308" t="s">
        <v>157</v>
      </c>
      <c r="E100" s="308" t="s">
        <v>157</v>
      </c>
    </row>
    <row r="101" spans="2:5" x14ac:dyDescent="0.35">
      <c r="B101" s="104" t="s">
        <v>158</v>
      </c>
      <c r="C101" s="308" t="s">
        <v>159</v>
      </c>
      <c r="D101" s="308" t="s">
        <v>159</v>
      </c>
      <c r="E101" s="308" t="s">
        <v>159</v>
      </c>
    </row>
    <row r="102" spans="2:5" x14ac:dyDescent="0.35">
      <c r="B102" s="80" t="s">
        <v>160</v>
      </c>
      <c r="C102" s="317"/>
      <c r="D102" s="317"/>
      <c r="E102" s="317"/>
    </row>
  </sheetData>
  <mergeCells count="45">
    <mergeCell ref="C101:E101"/>
    <mergeCell ref="C102:E102"/>
    <mergeCell ref="C95:E95"/>
    <mergeCell ref="C96:E96"/>
    <mergeCell ref="C97:E97"/>
    <mergeCell ref="C98:E98"/>
    <mergeCell ref="C99:E99"/>
    <mergeCell ref="C100:E100"/>
    <mergeCell ref="C94:E94"/>
    <mergeCell ref="C82:E82"/>
    <mergeCell ref="C83:E83"/>
    <mergeCell ref="C84:E84"/>
    <mergeCell ref="C85:E85"/>
    <mergeCell ref="C87:E87"/>
    <mergeCell ref="C88:E88"/>
    <mergeCell ref="C89:E89"/>
    <mergeCell ref="C90:E90"/>
    <mergeCell ref="C91:E91"/>
    <mergeCell ref="C92:E92"/>
    <mergeCell ref="C93:E93"/>
    <mergeCell ref="C81:E81"/>
    <mergeCell ref="C69:E69"/>
    <mergeCell ref="C70:E70"/>
    <mergeCell ref="C71:E71"/>
    <mergeCell ref="C72:E72"/>
    <mergeCell ref="C73:E73"/>
    <mergeCell ref="C74:E74"/>
    <mergeCell ref="C75:E75"/>
    <mergeCell ref="C76:E76"/>
    <mergeCell ref="C78:E78"/>
    <mergeCell ref="C79:E79"/>
    <mergeCell ref="C80:E80"/>
    <mergeCell ref="C77:E77"/>
    <mergeCell ref="C68:E68"/>
    <mergeCell ref="B3:C3"/>
    <mergeCell ref="B12:H25"/>
    <mergeCell ref="B29:C29"/>
    <mergeCell ref="C60:E60"/>
    <mergeCell ref="C61:E61"/>
    <mergeCell ref="C62:E62"/>
    <mergeCell ref="C63:E63"/>
    <mergeCell ref="C64:E64"/>
    <mergeCell ref="C65:E65"/>
    <mergeCell ref="C66:E66"/>
    <mergeCell ref="C67:E67"/>
  </mergeCells>
  <hyperlinks>
    <hyperlink ref="B5" location="Intro!B10" display="What test material do I need?" xr:uid="{51CCD146-8DD5-480E-AAA1-30F6D25A63C7}"/>
    <hyperlink ref="B38" location="Intro!B5" display="Return to top" xr:uid="{C02CFDD7-CA38-4DB2-9121-5131411E56F5}"/>
    <hyperlink ref="B26" location="Intro!B5" display="Return to top" xr:uid="{D7E3234D-EA40-4F57-8F19-74E4CB35B714}"/>
    <hyperlink ref="B7" location="Intro!B42" display="Worksheet Structure for Test Procedures" xr:uid="{388062BA-973D-45D8-AF1F-FF407D8B42F0}"/>
    <hyperlink ref="B6" location="Intro!B28" display="Worksheet Names" xr:uid="{E2C3454F-7048-478F-A2E7-15C07F5D4328}"/>
    <hyperlink ref="B56" location="Intro!B5" display="Return to top" xr:uid="{96E42018-8916-4F1F-9B93-080739F54A05}"/>
    <hyperlink ref="B8" location="Intro!B59" display="Acronyms" xr:uid="{D99532F0-8BAD-44CD-AC18-D7FBC632F06F}"/>
    <hyperlink ref="B102" location="Intro!A1" display="Top of Worksheet" xr:uid="{F8878103-85D9-4571-9E95-A07D31ECC6E8}"/>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086D-A9F0-4762-8B9F-FF8669C607EE}">
  <sheetPr>
    <pageSetUpPr fitToPage="1"/>
  </sheetPr>
  <dimension ref="B1:LJ553"/>
  <sheetViews>
    <sheetView zoomScale="80" zoomScaleNormal="80" workbookViewId="0">
      <selection activeCell="B3" sqref="B3"/>
    </sheetView>
  </sheetViews>
  <sheetFormatPr defaultColWidth="9.1796875" defaultRowHeight="14.5" x14ac:dyDescent="0.35"/>
  <cols>
    <col min="1" max="1" width="0.54296875" customWidth="1"/>
    <col min="2" max="2" width="25.26953125" customWidth="1"/>
    <col min="3" max="3" width="9" customWidth="1"/>
    <col min="4" max="4" width="53.1796875" customWidth="1"/>
    <col min="5" max="5" width="104.7265625" customWidth="1"/>
    <col min="6" max="6" width="18" customWidth="1"/>
    <col min="7" max="7" width="21" customWidth="1"/>
    <col min="8" max="8" width="18.1796875" customWidth="1"/>
    <col min="9" max="9" width="14.453125" style="14" customWidth="1"/>
    <col min="10" max="10" width="3.26953125" style="14" customWidth="1"/>
    <col min="11" max="11" width="0.81640625" style="14" customWidth="1"/>
    <col min="12" max="12" width="6.26953125" style="14" customWidth="1"/>
    <col min="13" max="322" width="9.1796875" style="14"/>
  </cols>
  <sheetData>
    <row r="1" spans="2:8" ht="66.75" customHeight="1" x14ac:dyDescent="0.35">
      <c r="B1" s="13"/>
      <c r="C1" s="67"/>
      <c r="D1" s="14"/>
      <c r="E1" s="14"/>
      <c r="F1" s="14"/>
      <c r="G1" s="15"/>
      <c r="H1" s="15"/>
    </row>
    <row r="2" spans="2:8" ht="18.5" x14ac:dyDescent="0.35">
      <c r="B2" s="13"/>
      <c r="C2" s="13"/>
      <c r="D2" s="330" t="s">
        <v>161</v>
      </c>
      <c r="E2" s="331"/>
      <c r="F2" s="14"/>
      <c r="G2" s="15"/>
      <c r="H2" s="15"/>
    </row>
    <row r="3" spans="2:8" ht="18.5" x14ac:dyDescent="0.35">
      <c r="B3" s="13"/>
      <c r="C3" s="13"/>
      <c r="D3" s="180"/>
      <c r="E3" s="179"/>
      <c r="F3" s="14"/>
      <c r="G3" s="15"/>
      <c r="H3" s="15"/>
    </row>
    <row r="4" spans="2:8" x14ac:dyDescent="0.35">
      <c r="B4" s="13"/>
      <c r="C4" s="322" t="s">
        <v>162</v>
      </c>
      <c r="D4" s="323"/>
      <c r="E4" s="88"/>
      <c r="F4" s="14"/>
      <c r="G4" s="14"/>
      <c r="H4" s="15"/>
    </row>
    <row r="5" spans="2:8" ht="14.25" customHeight="1" x14ac:dyDescent="0.35">
      <c r="B5" s="13"/>
      <c r="C5" s="324" t="s">
        <v>163</v>
      </c>
      <c r="D5" s="325"/>
      <c r="E5" s="88" t="s">
        <v>164</v>
      </c>
      <c r="F5" s="14"/>
      <c r="G5" s="14"/>
      <c r="H5" s="15"/>
    </row>
    <row r="6" spans="2:8" ht="14.25" customHeight="1" x14ac:dyDescent="0.35">
      <c r="B6" s="13"/>
      <c r="C6" s="318" t="s">
        <v>165</v>
      </c>
      <c r="D6" s="319"/>
      <c r="E6" s="88" t="s">
        <v>164</v>
      </c>
      <c r="F6" s="14"/>
      <c r="G6" s="14"/>
      <c r="H6" s="15"/>
    </row>
    <row r="7" spans="2:8" ht="14.25" customHeight="1" x14ac:dyDescent="0.35">
      <c r="B7" s="13"/>
      <c r="C7" s="318" t="s">
        <v>166</v>
      </c>
      <c r="D7" s="319"/>
      <c r="E7" s="88" t="s">
        <v>164</v>
      </c>
      <c r="F7" s="14"/>
      <c r="G7" s="14"/>
      <c r="H7" s="15"/>
    </row>
    <row r="8" spans="2:8" x14ac:dyDescent="0.35">
      <c r="B8" s="13"/>
      <c r="C8" s="318" t="s">
        <v>167</v>
      </c>
      <c r="D8" s="319"/>
      <c r="E8" s="88" t="s">
        <v>164</v>
      </c>
      <c r="F8" s="14"/>
      <c r="G8" s="14"/>
      <c r="H8" s="15"/>
    </row>
    <row r="9" spans="2:8" x14ac:dyDescent="0.35">
      <c r="B9" s="13"/>
      <c r="C9" s="318" t="s">
        <v>168</v>
      </c>
      <c r="D9" s="319"/>
      <c r="E9" s="88" t="s">
        <v>164</v>
      </c>
      <c r="F9" s="14"/>
      <c r="G9" s="14"/>
      <c r="H9" s="15"/>
    </row>
    <row r="10" spans="2:8" x14ac:dyDescent="0.35">
      <c r="B10" s="13"/>
      <c r="C10" s="322" t="s">
        <v>169</v>
      </c>
      <c r="D10" s="323"/>
      <c r="E10" s="88"/>
      <c r="F10" s="14"/>
      <c r="G10" s="14"/>
      <c r="H10" s="15"/>
    </row>
    <row r="11" spans="2:8" x14ac:dyDescent="0.35">
      <c r="B11" s="13"/>
      <c r="C11" s="318" t="s">
        <v>170</v>
      </c>
      <c r="D11" s="319"/>
      <c r="E11" s="88" t="s">
        <v>171</v>
      </c>
      <c r="F11" s="14"/>
      <c r="G11" s="14"/>
      <c r="H11" s="15"/>
    </row>
    <row r="12" spans="2:8" x14ac:dyDescent="0.35">
      <c r="B12" s="13"/>
      <c r="C12" s="324" t="s">
        <v>172</v>
      </c>
      <c r="D12" s="325"/>
      <c r="E12" s="88" t="s">
        <v>164</v>
      </c>
      <c r="F12" s="14"/>
      <c r="G12" s="14"/>
      <c r="H12" s="15"/>
    </row>
    <row r="13" spans="2:8" ht="35.25" customHeight="1" x14ac:dyDescent="0.35">
      <c r="B13" s="13"/>
      <c r="C13" s="326" t="s">
        <v>173</v>
      </c>
      <c r="D13" s="327"/>
      <c r="E13" s="88" t="s">
        <v>174</v>
      </c>
      <c r="F13" s="14"/>
      <c r="G13" s="14"/>
      <c r="H13" s="15"/>
    </row>
    <row r="14" spans="2:8" x14ac:dyDescent="0.35">
      <c r="B14" s="13"/>
      <c r="C14" s="318" t="s">
        <v>175</v>
      </c>
      <c r="D14" s="319"/>
      <c r="E14" s="88" t="s">
        <v>164</v>
      </c>
      <c r="F14" s="14"/>
      <c r="G14" s="14"/>
      <c r="H14" s="15"/>
    </row>
    <row r="15" spans="2:8" x14ac:dyDescent="0.35">
      <c r="B15" s="13"/>
      <c r="C15" s="320"/>
      <c r="D15" s="321"/>
      <c r="E15" s="88"/>
      <c r="F15" s="14"/>
      <c r="G15" s="14"/>
      <c r="H15" s="15"/>
    </row>
    <row r="16" spans="2:8" ht="18" customHeight="1" x14ac:dyDescent="0.35">
      <c r="B16" s="13"/>
      <c r="C16" s="328" t="s">
        <v>176</v>
      </c>
      <c r="D16" s="329"/>
      <c r="E16" s="88" t="s">
        <v>177</v>
      </c>
      <c r="F16" s="14"/>
      <c r="G16" s="14"/>
      <c r="H16" s="15"/>
    </row>
    <row r="17" spans="2:11" x14ac:dyDescent="0.35">
      <c r="B17" s="13"/>
      <c r="C17" s="320" t="s">
        <v>178</v>
      </c>
      <c r="D17" s="321"/>
      <c r="E17" s="88" t="s">
        <v>164</v>
      </c>
      <c r="F17" s="14"/>
      <c r="G17" s="14"/>
      <c r="H17" s="15"/>
    </row>
    <row r="18" spans="2:11" x14ac:dyDescent="0.35">
      <c r="B18" s="13"/>
      <c r="C18" s="320" t="s">
        <v>179</v>
      </c>
      <c r="D18" s="321"/>
      <c r="E18" s="88" t="s">
        <v>164</v>
      </c>
      <c r="F18" s="14"/>
      <c r="G18" s="14"/>
      <c r="H18" s="15"/>
    </row>
    <row r="19" spans="2:11" x14ac:dyDescent="0.35">
      <c r="B19" s="13"/>
      <c r="C19" s="320" t="s">
        <v>180</v>
      </c>
      <c r="D19" s="321"/>
      <c r="E19" s="88" t="s">
        <v>164</v>
      </c>
      <c r="F19" s="14"/>
      <c r="G19" s="14"/>
      <c r="H19" s="15"/>
    </row>
    <row r="20" spans="2:11" ht="30" customHeight="1" x14ac:dyDescent="0.35">
      <c r="B20" s="13"/>
      <c r="C20" s="320" t="s">
        <v>181</v>
      </c>
      <c r="D20" s="321"/>
      <c r="E20" s="89" t="s">
        <v>182</v>
      </c>
      <c r="F20" s="14"/>
      <c r="G20" s="14"/>
      <c r="H20" s="15"/>
    </row>
    <row r="21" spans="2:11" ht="32.25" customHeight="1" x14ac:dyDescent="0.35">
      <c r="B21" s="13"/>
      <c r="C21" s="320" t="s">
        <v>183</v>
      </c>
      <c r="D21" s="321"/>
      <c r="E21" s="89" t="s">
        <v>182</v>
      </c>
      <c r="F21" s="14"/>
      <c r="G21" s="14"/>
      <c r="H21" s="15"/>
    </row>
    <row r="22" spans="2:11" x14ac:dyDescent="0.35">
      <c r="B22" s="13"/>
      <c r="C22" s="13"/>
      <c r="D22" s="16"/>
      <c r="E22" s="14"/>
      <c r="F22" s="14"/>
      <c r="G22" s="14"/>
      <c r="H22" s="15"/>
      <c r="I22" s="14" t="s">
        <v>0</v>
      </c>
    </row>
    <row r="23" spans="2:11" x14ac:dyDescent="0.35">
      <c r="B23" s="13"/>
      <c r="C23" s="13"/>
      <c r="D23" s="16"/>
      <c r="E23" s="14"/>
      <c r="F23" s="14"/>
      <c r="G23" s="15"/>
      <c r="H23" s="15"/>
    </row>
    <row r="24" spans="2:11" s="14" customFormat="1" x14ac:dyDescent="0.35">
      <c r="B24" s="13"/>
      <c r="C24" s="336" t="s">
        <v>184</v>
      </c>
      <c r="D24" s="336"/>
      <c r="E24" s="336"/>
      <c r="F24" s="336"/>
      <c r="G24" s="336"/>
      <c r="H24" s="336"/>
      <c r="I24" s="336"/>
    </row>
    <row r="25" spans="2:11" s="14" customFormat="1" x14ac:dyDescent="0.35">
      <c r="B25" s="13"/>
      <c r="C25" s="178"/>
      <c r="D25" s="177" t="s">
        <v>185</v>
      </c>
      <c r="E25" s="105" t="s">
        <v>186</v>
      </c>
      <c r="F25" s="105" t="s">
        <v>187</v>
      </c>
      <c r="G25" s="105" t="s">
        <v>188</v>
      </c>
      <c r="H25" s="105" t="s">
        <v>189</v>
      </c>
      <c r="I25" s="176" t="s">
        <v>190</v>
      </c>
    </row>
    <row r="26" spans="2:11" s="14" customFormat="1" x14ac:dyDescent="0.35">
      <c r="B26" s="13"/>
      <c r="C26" s="106">
        <v>1</v>
      </c>
      <c r="D26" s="107" t="s">
        <v>191</v>
      </c>
      <c r="E26" s="175">
        <f>'ASL - Scenarios'!G47</f>
        <v>0</v>
      </c>
      <c r="F26" s="173">
        <f>'ASL - Scenarios'!C53</f>
        <v>3</v>
      </c>
      <c r="G26" s="174">
        <f>'ASL - Scenarios'!C51</f>
        <v>0</v>
      </c>
      <c r="H26" s="173">
        <f>'ASL - Scenarios'!G48</f>
        <v>11</v>
      </c>
      <c r="I26" s="144">
        <f>COUNTIF('ASL - Scenarios'!G1:G27,"N/A (Please provide reason)")</f>
        <v>0</v>
      </c>
    </row>
    <row r="27" spans="2:11" ht="20.149999999999999" customHeight="1" x14ac:dyDescent="0.35">
      <c r="B27" s="17"/>
      <c r="C27" s="15"/>
      <c r="D27" s="15"/>
      <c r="E27" s="15"/>
      <c r="F27" s="15"/>
      <c r="G27" s="15"/>
      <c r="H27" s="90"/>
    </row>
    <row r="28" spans="2:11" ht="15" customHeight="1" x14ac:dyDescent="0.35">
      <c r="B28" s="17"/>
      <c r="C28" s="336" t="s">
        <v>192</v>
      </c>
      <c r="D28" s="336"/>
      <c r="E28" s="336"/>
      <c r="F28" s="336"/>
      <c r="G28" s="336"/>
      <c r="H28" s="336"/>
      <c r="I28" s="336"/>
      <c r="J28" s="336"/>
      <c r="K28" s="336"/>
    </row>
    <row r="29" spans="2:11" x14ac:dyDescent="0.35">
      <c r="B29" s="18"/>
      <c r="C29" s="108"/>
      <c r="D29" s="109" t="s">
        <v>193</v>
      </c>
      <c r="E29" s="109" t="s">
        <v>194</v>
      </c>
      <c r="F29" s="109" t="s">
        <v>195</v>
      </c>
      <c r="G29" s="337" t="s">
        <v>196</v>
      </c>
      <c r="H29" s="338"/>
      <c r="I29" s="338"/>
      <c r="J29" s="338"/>
      <c r="K29" s="339"/>
    </row>
    <row r="30" spans="2:11" x14ac:dyDescent="0.35">
      <c r="B30" s="18"/>
      <c r="C30" s="106">
        <v>1</v>
      </c>
      <c r="D30" s="107" t="s">
        <v>41</v>
      </c>
      <c r="E30" s="91">
        <f>'ASL - ASLR'!L83</f>
        <v>0</v>
      </c>
      <c r="F30" s="172">
        <f>'ASL - ASLR'!L80</f>
        <v>63</v>
      </c>
      <c r="G30" s="332">
        <f>SUM('ASL - ASLR'!N6:N76)</f>
        <v>0</v>
      </c>
      <c r="H30" s="333"/>
      <c r="I30" s="333"/>
      <c r="J30" s="333"/>
      <c r="K30" s="334"/>
    </row>
    <row r="31" spans="2:11" s="19" customFormat="1" x14ac:dyDescent="0.35">
      <c r="B31" s="181" t="s">
        <v>197</v>
      </c>
      <c r="C31" s="335" t="str">
        <f>IF(SUM(G30)&gt;0,"WARNING ASLR: A test result of N/A (not applicable) has been selected for one or more mandatory test cases. Appropriate test results for a madatory test are Pass or Fail. Please consider reviewing the test results.","")</f>
        <v/>
      </c>
      <c r="D31" s="335"/>
      <c r="E31" s="335"/>
      <c r="F31" s="335"/>
      <c r="G31" s="335"/>
      <c r="H31" s="335"/>
      <c r="I31" s="335"/>
      <c r="J31" s="335"/>
      <c r="K31" s="335"/>
    </row>
    <row r="32" spans="2:11" s="19" customFormat="1" x14ac:dyDescent="0.35"/>
    <row r="33" s="19" customFormat="1" x14ac:dyDescent="0.35"/>
    <row r="34" s="19" customFormat="1" x14ac:dyDescent="0.35"/>
    <row r="35" s="19" customFormat="1" x14ac:dyDescent="0.35"/>
    <row r="36" s="19" customFormat="1" x14ac:dyDescent="0.35"/>
    <row r="37" s="19" customFormat="1" x14ac:dyDescent="0.35"/>
    <row r="38" s="19" customFormat="1" x14ac:dyDescent="0.35"/>
    <row r="39" s="19" customFormat="1" x14ac:dyDescent="0.35"/>
    <row r="40" s="19" customFormat="1" x14ac:dyDescent="0.35"/>
    <row r="41" s="19" customFormat="1" x14ac:dyDescent="0.35"/>
    <row r="42" s="19" customFormat="1" x14ac:dyDescent="0.35"/>
    <row r="43" s="19" customFormat="1" x14ac:dyDescent="0.35"/>
    <row r="44" s="19" customFormat="1" x14ac:dyDescent="0.35"/>
    <row r="45" s="19" customFormat="1" x14ac:dyDescent="0.35"/>
    <row r="46" s="19" customFormat="1" x14ac:dyDescent="0.35"/>
    <row r="47" s="19" customFormat="1" x14ac:dyDescent="0.35"/>
    <row r="48" s="19" customFormat="1" x14ac:dyDescent="0.35"/>
    <row r="49" s="19" customFormat="1" x14ac:dyDescent="0.35"/>
    <row r="50" s="19" customFormat="1" x14ac:dyDescent="0.35"/>
    <row r="51" s="19" customFormat="1" x14ac:dyDescent="0.35"/>
    <row r="52" s="19" customFormat="1" x14ac:dyDescent="0.35"/>
    <row r="53" s="19" customFormat="1" x14ac:dyDescent="0.35"/>
    <row r="54" s="19" customFormat="1" x14ac:dyDescent="0.35"/>
    <row r="55" s="19" customFormat="1" x14ac:dyDescent="0.35"/>
    <row r="56" s="19" customFormat="1" x14ac:dyDescent="0.35"/>
    <row r="57" s="19" customFormat="1" x14ac:dyDescent="0.35"/>
    <row r="58" s="19" customFormat="1" x14ac:dyDescent="0.35"/>
    <row r="59" s="19" customFormat="1" x14ac:dyDescent="0.35"/>
    <row r="60" s="19" customFormat="1" x14ac:dyDescent="0.35"/>
    <row r="61" s="19" customFormat="1" x14ac:dyDescent="0.35"/>
    <row r="62" s="19" customFormat="1" x14ac:dyDescent="0.35"/>
    <row r="63" s="19" customFormat="1" x14ac:dyDescent="0.35"/>
    <row r="64"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row r="72" s="19" customFormat="1" x14ac:dyDescent="0.35"/>
    <row r="73" s="19" customFormat="1" x14ac:dyDescent="0.35"/>
    <row r="74" s="19" customFormat="1" x14ac:dyDescent="0.35"/>
    <row r="75" s="19" customFormat="1" x14ac:dyDescent="0.35"/>
    <row r="76" s="19" customFormat="1" x14ac:dyDescent="0.35"/>
    <row r="77" s="19" customFormat="1" x14ac:dyDescent="0.35"/>
    <row r="78" s="19" customFormat="1" x14ac:dyDescent="0.35"/>
    <row r="79" s="19" customFormat="1" x14ac:dyDescent="0.35"/>
    <row r="80"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row r="298" s="19" customFormat="1" x14ac:dyDescent="0.35"/>
    <row r="299" s="19" customFormat="1" x14ac:dyDescent="0.35"/>
    <row r="300" s="19" customFormat="1" x14ac:dyDescent="0.35"/>
    <row r="301" s="19" customFormat="1" x14ac:dyDescent="0.35"/>
    <row r="302" s="19" customFormat="1" x14ac:dyDescent="0.35"/>
    <row r="303" s="19" customFormat="1" x14ac:dyDescent="0.35"/>
    <row r="304" s="19" customFormat="1" x14ac:dyDescent="0.35"/>
    <row r="305" s="19" customFormat="1" x14ac:dyDescent="0.35"/>
    <row r="306" s="19" customFormat="1" x14ac:dyDescent="0.35"/>
    <row r="307" s="19" customFormat="1" x14ac:dyDescent="0.35"/>
    <row r="308" s="19" customFormat="1" x14ac:dyDescent="0.35"/>
    <row r="309" s="19" customFormat="1" x14ac:dyDescent="0.35"/>
    <row r="310" s="19" customFormat="1" x14ac:dyDescent="0.35"/>
    <row r="311" s="19" customFormat="1" x14ac:dyDescent="0.35"/>
    <row r="312" s="19" customFormat="1" x14ac:dyDescent="0.35"/>
    <row r="313" s="19" customFormat="1" x14ac:dyDescent="0.35"/>
    <row r="314" s="19" customFormat="1" x14ac:dyDescent="0.35"/>
    <row r="315" s="19" customFormat="1" x14ac:dyDescent="0.35"/>
    <row r="316" s="19" customFormat="1" x14ac:dyDescent="0.35"/>
    <row r="317" s="19" customFormat="1" x14ac:dyDescent="0.35"/>
    <row r="318" s="19" customFormat="1" x14ac:dyDescent="0.35"/>
    <row r="319" s="19" customFormat="1" x14ac:dyDescent="0.35"/>
    <row r="320" s="19" customFormat="1" x14ac:dyDescent="0.35"/>
    <row r="321" s="19" customFormat="1" x14ac:dyDescent="0.35"/>
    <row r="322" s="19" customFormat="1" x14ac:dyDescent="0.35"/>
    <row r="323" s="19" customFormat="1" x14ac:dyDescent="0.35"/>
    <row r="324" s="19" customFormat="1" x14ac:dyDescent="0.35"/>
    <row r="325" s="19" customFormat="1" x14ac:dyDescent="0.35"/>
    <row r="326" s="19" customFormat="1" x14ac:dyDescent="0.35"/>
    <row r="327" s="19" customFormat="1" x14ac:dyDescent="0.35"/>
    <row r="328" s="19" customFormat="1" x14ac:dyDescent="0.35"/>
    <row r="329" s="19" customFormat="1" x14ac:dyDescent="0.35"/>
    <row r="330" s="19" customFormat="1" x14ac:dyDescent="0.35"/>
    <row r="331" s="19" customFormat="1" x14ac:dyDescent="0.35"/>
    <row r="332" s="19" customFormat="1" x14ac:dyDescent="0.35"/>
    <row r="333" s="19" customFormat="1" x14ac:dyDescent="0.35"/>
    <row r="334" s="19" customFormat="1" x14ac:dyDescent="0.35"/>
    <row r="335" s="19" customFormat="1" x14ac:dyDescent="0.35"/>
    <row r="336" s="19" customFormat="1" x14ac:dyDescent="0.35"/>
    <row r="337" s="19" customFormat="1" x14ac:dyDescent="0.35"/>
    <row r="338" s="19" customFormat="1" x14ac:dyDescent="0.35"/>
    <row r="339" s="19" customFormat="1" x14ac:dyDescent="0.35"/>
    <row r="340" s="19" customFormat="1" x14ac:dyDescent="0.35"/>
    <row r="341" s="19" customFormat="1" x14ac:dyDescent="0.35"/>
    <row r="342" s="19" customFormat="1" x14ac:dyDescent="0.35"/>
    <row r="343" s="19" customFormat="1" x14ac:dyDescent="0.35"/>
    <row r="344" s="19" customFormat="1" x14ac:dyDescent="0.35"/>
    <row r="345" s="19" customFormat="1" x14ac:dyDescent="0.35"/>
    <row r="346" s="19" customFormat="1" x14ac:dyDescent="0.35"/>
    <row r="347" s="19" customFormat="1" x14ac:dyDescent="0.35"/>
    <row r="348" s="19" customFormat="1" x14ac:dyDescent="0.35"/>
    <row r="349" s="19" customFormat="1" x14ac:dyDescent="0.35"/>
    <row r="350" s="19" customFormat="1" x14ac:dyDescent="0.35"/>
    <row r="351" s="19" customFormat="1" x14ac:dyDescent="0.35"/>
    <row r="352" s="19" customFormat="1" x14ac:dyDescent="0.35"/>
    <row r="353" s="19" customFormat="1" x14ac:dyDescent="0.35"/>
    <row r="354" s="19" customFormat="1" x14ac:dyDescent="0.35"/>
    <row r="355" s="19" customFormat="1" x14ac:dyDescent="0.35"/>
    <row r="356" s="19" customFormat="1" x14ac:dyDescent="0.35"/>
    <row r="357" s="19" customFormat="1" x14ac:dyDescent="0.35"/>
    <row r="358" s="19" customFormat="1" x14ac:dyDescent="0.35"/>
    <row r="359" s="19" customFormat="1" x14ac:dyDescent="0.35"/>
    <row r="360" s="19" customFormat="1" x14ac:dyDescent="0.35"/>
    <row r="361" s="19" customFormat="1" x14ac:dyDescent="0.35"/>
    <row r="362" s="19" customFormat="1" x14ac:dyDescent="0.35"/>
    <row r="363" s="19" customFormat="1" x14ac:dyDescent="0.35"/>
    <row r="364" s="19" customFormat="1" x14ac:dyDescent="0.35"/>
    <row r="365" s="19" customFormat="1" x14ac:dyDescent="0.35"/>
    <row r="366" s="19" customFormat="1" x14ac:dyDescent="0.35"/>
    <row r="367" s="19" customFormat="1" x14ac:dyDescent="0.35"/>
    <row r="368" s="19" customFormat="1" x14ac:dyDescent="0.35"/>
    <row r="369" s="19" customFormat="1" x14ac:dyDescent="0.35"/>
    <row r="370" s="19" customFormat="1" x14ac:dyDescent="0.35"/>
    <row r="371" s="19" customFormat="1" x14ac:dyDescent="0.35"/>
    <row r="372" s="19" customFormat="1" x14ac:dyDescent="0.35"/>
    <row r="373" s="19" customFormat="1" x14ac:dyDescent="0.35"/>
    <row r="374" s="19" customFormat="1" x14ac:dyDescent="0.35"/>
    <row r="375" s="19" customFormat="1" x14ac:dyDescent="0.35"/>
    <row r="376" s="19" customFormat="1" x14ac:dyDescent="0.35"/>
    <row r="377" s="19" customFormat="1" x14ac:dyDescent="0.35"/>
    <row r="378" s="19" customFormat="1" x14ac:dyDescent="0.35"/>
    <row r="379" s="19" customFormat="1" x14ac:dyDescent="0.35"/>
    <row r="380" s="19" customFormat="1" x14ac:dyDescent="0.35"/>
    <row r="381" s="19" customFormat="1" x14ac:dyDescent="0.35"/>
    <row r="382" s="19" customFormat="1" x14ac:dyDescent="0.35"/>
    <row r="383" s="19" customFormat="1" x14ac:dyDescent="0.35"/>
    <row r="384" s="19" customFormat="1" x14ac:dyDescent="0.35"/>
    <row r="385" s="19" customFormat="1" x14ac:dyDescent="0.35"/>
    <row r="386" s="19" customFormat="1" x14ac:dyDescent="0.35"/>
    <row r="387" s="19" customFormat="1" x14ac:dyDescent="0.35"/>
    <row r="388" s="19" customFormat="1" x14ac:dyDescent="0.35"/>
    <row r="389" s="19" customFormat="1" x14ac:dyDescent="0.35"/>
    <row r="390" s="19" customFormat="1" x14ac:dyDescent="0.35"/>
    <row r="391" s="19" customFormat="1" x14ac:dyDescent="0.35"/>
    <row r="392" s="19" customFormat="1" x14ac:dyDescent="0.35"/>
    <row r="393" s="19" customFormat="1" x14ac:dyDescent="0.35"/>
    <row r="394" s="19" customFormat="1" x14ac:dyDescent="0.35"/>
    <row r="395" s="19" customFormat="1" x14ac:dyDescent="0.35"/>
    <row r="396" s="19" customFormat="1" x14ac:dyDescent="0.35"/>
    <row r="397" s="19" customFormat="1" x14ac:dyDescent="0.35"/>
    <row r="398" s="19" customFormat="1" x14ac:dyDescent="0.35"/>
    <row r="399" s="19" customFormat="1" x14ac:dyDescent="0.35"/>
    <row r="400" s="19" customFormat="1" x14ac:dyDescent="0.35"/>
    <row r="401" s="19" customFormat="1" x14ac:dyDescent="0.35"/>
    <row r="402" s="19" customFormat="1" x14ac:dyDescent="0.35"/>
    <row r="403" s="19" customFormat="1" x14ac:dyDescent="0.35"/>
    <row r="404" s="19" customFormat="1" x14ac:dyDescent="0.35"/>
    <row r="405" s="19" customFormat="1" x14ac:dyDescent="0.35"/>
    <row r="406" s="19" customFormat="1" x14ac:dyDescent="0.35"/>
    <row r="407" s="19" customFormat="1" x14ac:dyDescent="0.35"/>
    <row r="408" s="19" customFormat="1" x14ac:dyDescent="0.35"/>
    <row r="409" s="19" customFormat="1" x14ac:dyDescent="0.35"/>
    <row r="410" s="19" customFormat="1" x14ac:dyDescent="0.35"/>
    <row r="411" s="19" customFormat="1" x14ac:dyDescent="0.35"/>
    <row r="412" s="19" customFormat="1" x14ac:dyDescent="0.35"/>
    <row r="413" s="19" customFormat="1" x14ac:dyDescent="0.35"/>
    <row r="414" s="19" customFormat="1" x14ac:dyDescent="0.35"/>
    <row r="415" s="19" customFormat="1" x14ac:dyDescent="0.35"/>
    <row r="416" s="19" customFormat="1" x14ac:dyDescent="0.35"/>
    <row r="417" s="19" customFormat="1" x14ac:dyDescent="0.35"/>
    <row r="418" s="19" customFormat="1" x14ac:dyDescent="0.35"/>
    <row r="419" s="19" customFormat="1" x14ac:dyDescent="0.35"/>
    <row r="420" s="19" customFormat="1" x14ac:dyDescent="0.35"/>
    <row r="421" s="19" customFormat="1" x14ac:dyDescent="0.35"/>
    <row r="422" s="19" customFormat="1" x14ac:dyDescent="0.35"/>
    <row r="423" s="19" customFormat="1" x14ac:dyDescent="0.35"/>
    <row r="424" s="19" customFormat="1" x14ac:dyDescent="0.35"/>
    <row r="425" s="19" customFormat="1" x14ac:dyDescent="0.35"/>
    <row r="426" s="19" customFormat="1" x14ac:dyDescent="0.35"/>
    <row r="427" s="19" customFormat="1" x14ac:dyDescent="0.35"/>
    <row r="428" s="19" customFormat="1" x14ac:dyDescent="0.35"/>
    <row r="429" s="19" customFormat="1" x14ac:dyDescent="0.35"/>
    <row r="430" s="19" customFormat="1" x14ac:dyDescent="0.35"/>
    <row r="431" s="19" customFormat="1" x14ac:dyDescent="0.35"/>
    <row r="432" s="19" customFormat="1" x14ac:dyDescent="0.35"/>
    <row r="433" s="19" customFormat="1" x14ac:dyDescent="0.35"/>
    <row r="434" s="19" customFormat="1" x14ac:dyDescent="0.35"/>
    <row r="435" s="19" customFormat="1" x14ac:dyDescent="0.35"/>
    <row r="436" s="19" customFormat="1" x14ac:dyDescent="0.35"/>
    <row r="437" s="19" customFormat="1" x14ac:dyDescent="0.35"/>
    <row r="438" s="19" customFormat="1" x14ac:dyDescent="0.35"/>
    <row r="439" s="19" customFormat="1" x14ac:dyDescent="0.35"/>
    <row r="440" s="19" customFormat="1" x14ac:dyDescent="0.35"/>
    <row r="441" s="19" customFormat="1" x14ac:dyDescent="0.35"/>
    <row r="442" s="19" customFormat="1" x14ac:dyDescent="0.35"/>
    <row r="443" s="19" customFormat="1" x14ac:dyDescent="0.35"/>
    <row r="444" s="19" customFormat="1" x14ac:dyDescent="0.35"/>
    <row r="445" s="19" customFormat="1" x14ac:dyDescent="0.35"/>
    <row r="446" s="19" customFormat="1" x14ac:dyDescent="0.35"/>
    <row r="447" s="19" customFormat="1" x14ac:dyDescent="0.35"/>
    <row r="448" s="19" customFormat="1" x14ac:dyDescent="0.35"/>
    <row r="449" s="19" customFormat="1" x14ac:dyDescent="0.35"/>
    <row r="450" s="19" customFormat="1" x14ac:dyDescent="0.35"/>
    <row r="451" s="19" customFormat="1" x14ac:dyDescent="0.35"/>
    <row r="452" s="19" customFormat="1" x14ac:dyDescent="0.35"/>
    <row r="453" s="19" customFormat="1" x14ac:dyDescent="0.35"/>
    <row r="454" s="19" customFormat="1" x14ac:dyDescent="0.35"/>
    <row r="455" s="19" customFormat="1" x14ac:dyDescent="0.35"/>
    <row r="456" s="19" customFormat="1" x14ac:dyDescent="0.35"/>
    <row r="457" s="19" customFormat="1" x14ac:dyDescent="0.35"/>
    <row r="458" s="19" customFormat="1" x14ac:dyDescent="0.35"/>
    <row r="459" s="19" customFormat="1" x14ac:dyDescent="0.35"/>
    <row r="460" s="19" customFormat="1" x14ac:dyDescent="0.35"/>
    <row r="461" s="19" customFormat="1" x14ac:dyDescent="0.35"/>
    <row r="462" s="19" customFormat="1" x14ac:dyDescent="0.35"/>
    <row r="463" s="19" customFormat="1" x14ac:dyDescent="0.35"/>
    <row r="464" s="19" customFormat="1" x14ac:dyDescent="0.35"/>
    <row r="465" s="19" customFormat="1" x14ac:dyDescent="0.35"/>
    <row r="466" s="19" customFormat="1" x14ac:dyDescent="0.35"/>
    <row r="467" s="19" customFormat="1" x14ac:dyDescent="0.35"/>
    <row r="468" s="19" customFormat="1" x14ac:dyDescent="0.35"/>
    <row r="469" s="19" customFormat="1" x14ac:dyDescent="0.35"/>
    <row r="470" s="19" customFormat="1" x14ac:dyDescent="0.35"/>
    <row r="471" s="19" customFormat="1" x14ac:dyDescent="0.35"/>
    <row r="472" s="19" customFormat="1" x14ac:dyDescent="0.35"/>
    <row r="473" s="19" customFormat="1" x14ac:dyDescent="0.35"/>
    <row r="474" s="19" customFormat="1" x14ac:dyDescent="0.35"/>
    <row r="475" s="19" customFormat="1" x14ac:dyDescent="0.35"/>
    <row r="476" s="19" customFormat="1" x14ac:dyDescent="0.35"/>
    <row r="477" s="19" customFormat="1" x14ac:dyDescent="0.35"/>
    <row r="478" s="19" customFormat="1" x14ac:dyDescent="0.35"/>
    <row r="479" s="19" customFormat="1" x14ac:dyDescent="0.35"/>
    <row r="480" s="19" customFormat="1" x14ac:dyDescent="0.35"/>
    <row r="481" s="19" customFormat="1" x14ac:dyDescent="0.35"/>
    <row r="482" s="19" customFormat="1" x14ac:dyDescent="0.35"/>
    <row r="483" s="19" customFormat="1" x14ac:dyDescent="0.35"/>
    <row r="484" s="19" customFormat="1" x14ac:dyDescent="0.35"/>
    <row r="485" s="19" customFormat="1" x14ac:dyDescent="0.35"/>
    <row r="486" s="19" customFormat="1" x14ac:dyDescent="0.35"/>
    <row r="487" s="19" customFormat="1" x14ac:dyDescent="0.35"/>
    <row r="488" s="19" customFormat="1" x14ac:dyDescent="0.35"/>
    <row r="489" s="19" customFormat="1" x14ac:dyDescent="0.35"/>
    <row r="490" s="19" customFormat="1" x14ac:dyDescent="0.35"/>
    <row r="491" s="19" customFormat="1" x14ac:dyDescent="0.35"/>
    <row r="492" s="19" customFormat="1" x14ac:dyDescent="0.35"/>
    <row r="493" s="19" customFormat="1" x14ac:dyDescent="0.35"/>
    <row r="494" s="19" customFormat="1" x14ac:dyDescent="0.35"/>
    <row r="495" s="19" customFormat="1" x14ac:dyDescent="0.35"/>
    <row r="496" s="19" customFormat="1" x14ac:dyDescent="0.35"/>
    <row r="497" s="19" customFormat="1" x14ac:dyDescent="0.35"/>
    <row r="498" s="19" customFormat="1" x14ac:dyDescent="0.35"/>
    <row r="499" s="19" customFormat="1" x14ac:dyDescent="0.35"/>
    <row r="500" s="19" customFormat="1" x14ac:dyDescent="0.35"/>
    <row r="501" s="19" customFormat="1" x14ac:dyDescent="0.35"/>
    <row r="502" s="19" customFormat="1" x14ac:dyDescent="0.35"/>
    <row r="503" s="19" customFormat="1" x14ac:dyDescent="0.35"/>
    <row r="504" s="19" customFormat="1" x14ac:dyDescent="0.35"/>
    <row r="505" s="19" customFormat="1" x14ac:dyDescent="0.35"/>
    <row r="506" s="19" customFormat="1" x14ac:dyDescent="0.35"/>
    <row r="507" s="19" customFormat="1" x14ac:dyDescent="0.35"/>
    <row r="508" s="19" customFormat="1" x14ac:dyDescent="0.35"/>
    <row r="509" s="19" customFormat="1" x14ac:dyDescent="0.35"/>
    <row r="510" s="19" customFormat="1" x14ac:dyDescent="0.35"/>
    <row r="511" s="19" customFormat="1" x14ac:dyDescent="0.35"/>
    <row r="512" s="19" customFormat="1" x14ac:dyDescent="0.35"/>
    <row r="513" s="19" customFormat="1" x14ac:dyDescent="0.35"/>
    <row r="514" s="19" customFormat="1" x14ac:dyDescent="0.35"/>
    <row r="515" s="19" customFormat="1" x14ac:dyDescent="0.35"/>
    <row r="516" s="19" customFormat="1" x14ac:dyDescent="0.35"/>
    <row r="517" s="19" customFormat="1" x14ac:dyDescent="0.35"/>
    <row r="518" s="19" customFormat="1" x14ac:dyDescent="0.35"/>
    <row r="519" s="19" customFormat="1" x14ac:dyDescent="0.35"/>
    <row r="520" s="19" customFormat="1" x14ac:dyDescent="0.35"/>
    <row r="521" s="19" customFormat="1" x14ac:dyDescent="0.35"/>
    <row r="522" s="19" customFormat="1" x14ac:dyDescent="0.35"/>
    <row r="523" s="19" customFormat="1" x14ac:dyDescent="0.35"/>
    <row r="524" s="19" customFormat="1" x14ac:dyDescent="0.35"/>
    <row r="525" s="19" customFormat="1" x14ac:dyDescent="0.35"/>
    <row r="526" s="19" customFormat="1" x14ac:dyDescent="0.35"/>
    <row r="527" s="19" customFormat="1" x14ac:dyDescent="0.35"/>
    <row r="528" s="19" customFormat="1" x14ac:dyDescent="0.35"/>
    <row r="529" s="19" customFormat="1" x14ac:dyDescent="0.35"/>
    <row r="530" s="19" customFormat="1" x14ac:dyDescent="0.35"/>
    <row r="531" s="19" customFormat="1" x14ac:dyDescent="0.35"/>
    <row r="532" s="19" customFormat="1" x14ac:dyDescent="0.35"/>
    <row r="533" s="19" customFormat="1" x14ac:dyDescent="0.35"/>
    <row r="534" s="19" customFormat="1" x14ac:dyDescent="0.35"/>
    <row r="535" s="19" customFormat="1" x14ac:dyDescent="0.35"/>
    <row r="536" s="19" customFormat="1" x14ac:dyDescent="0.35"/>
    <row r="537" s="19" customFormat="1" x14ac:dyDescent="0.35"/>
    <row r="538" s="19" customFormat="1" x14ac:dyDescent="0.35"/>
    <row r="539" s="19" customFormat="1" x14ac:dyDescent="0.35"/>
    <row r="540" s="19" customFormat="1" x14ac:dyDescent="0.35"/>
    <row r="541" s="19" customFormat="1" x14ac:dyDescent="0.35"/>
    <row r="542" s="19" customFormat="1" x14ac:dyDescent="0.35"/>
    <row r="543" s="19" customFormat="1" x14ac:dyDescent="0.35"/>
    <row r="544" s="19" customFormat="1" x14ac:dyDescent="0.35"/>
    <row r="545" s="19" customFormat="1" x14ac:dyDescent="0.35"/>
    <row r="546" s="19" customFormat="1" x14ac:dyDescent="0.35"/>
    <row r="547" s="19" customFormat="1" x14ac:dyDescent="0.35"/>
    <row r="548" s="19" customFormat="1" x14ac:dyDescent="0.35"/>
    <row r="549" s="19" customFormat="1" x14ac:dyDescent="0.35"/>
    <row r="550" s="19" customFormat="1" x14ac:dyDescent="0.35"/>
    <row r="551" s="19" customFormat="1" x14ac:dyDescent="0.35"/>
    <row r="552" s="19" customFormat="1" x14ac:dyDescent="0.35"/>
    <row r="553" s="19" customFormat="1" x14ac:dyDescent="0.35"/>
  </sheetData>
  <mergeCells count="24">
    <mergeCell ref="G30:K30"/>
    <mergeCell ref="C31:K31"/>
    <mergeCell ref="C20:D20"/>
    <mergeCell ref="C28:K28"/>
    <mergeCell ref="G29:K29"/>
    <mergeCell ref="C24:I24"/>
    <mergeCell ref="D2:E2"/>
    <mergeCell ref="C4:D4"/>
    <mergeCell ref="C5:D5"/>
    <mergeCell ref="C6:D6"/>
    <mergeCell ref="C7:D7"/>
    <mergeCell ref="C8:D8"/>
    <mergeCell ref="C9:D9"/>
    <mergeCell ref="C21:D21"/>
    <mergeCell ref="C14:D14"/>
    <mergeCell ref="C15:D15"/>
    <mergeCell ref="C17:D17"/>
    <mergeCell ref="C10:D10"/>
    <mergeCell ref="C11:D11"/>
    <mergeCell ref="C12:D12"/>
    <mergeCell ref="C13:D13"/>
    <mergeCell ref="C19:D19"/>
    <mergeCell ref="C18:D18"/>
    <mergeCell ref="C16:D16"/>
  </mergeCell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0184-BE17-4FD0-A033-7E39811AF381}">
  <dimension ref="A1:AX764"/>
  <sheetViews>
    <sheetView zoomScale="80" zoomScaleNormal="80" workbookViewId="0">
      <selection activeCell="B3" sqref="B3"/>
    </sheetView>
  </sheetViews>
  <sheetFormatPr defaultRowHeight="14.5" x14ac:dyDescent="0.35"/>
  <cols>
    <col min="1" max="1" width="1.26953125" customWidth="1"/>
    <col min="2" max="2" width="17.81640625" customWidth="1"/>
    <col min="3" max="3" width="14.1796875" style="97" customWidth="1"/>
    <col min="4" max="4" width="191.54296875" style="97" customWidth="1"/>
    <col min="5" max="5" width="10.54296875" style="97" customWidth="1"/>
    <col min="6" max="6" width="4.7265625" style="97" customWidth="1"/>
    <col min="7" max="7" width="3.26953125" style="97" bestFit="1" customWidth="1"/>
    <col min="8" max="8" width="3.26953125" style="97" customWidth="1"/>
    <col min="9" max="9" width="3.26953125" style="97" bestFit="1" customWidth="1"/>
    <col min="10" max="10" width="2.81640625" style="97" customWidth="1"/>
    <col min="11" max="11" width="3.81640625" style="97" customWidth="1"/>
    <col min="12" max="14" width="3.1796875" style="97" customWidth="1"/>
    <col min="15" max="15" width="63.26953125" customWidth="1"/>
  </cols>
  <sheetData>
    <row r="1" spans="1:42" ht="6" customHeight="1" x14ac:dyDescent="0.35">
      <c r="A1" s="14"/>
      <c r="B1" s="14"/>
      <c r="C1" s="123"/>
      <c r="D1" s="123"/>
      <c r="E1" s="123"/>
      <c r="F1" s="123"/>
      <c r="G1" s="123"/>
      <c r="H1" s="123"/>
      <c r="I1" s="123"/>
      <c r="J1" s="123"/>
      <c r="K1" s="123"/>
      <c r="L1" s="123"/>
      <c r="M1" s="123"/>
      <c r="N1" s="123"/>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9.9" customHeight="1" x14ac:dyDescent="0.35">
      <c r="A2" s="14"/>
      <c r="B2" s="14"/>
      <c r="C2" s="123"/>
      <c r="D2" s="123"/>
      <c r="E2" s="123"/>
      <c r="F2" s="123"/>
      <c r="G2" s="340" t="s">
        <v>198</v>
      </c>
      <c r="H2" s="341"/>
      <c r="I2" s="341"/>
      <c r="J2" s="341"/>
      <c r="K2" s="341"/>
      <c r="L2" s="342" t="s">
        <v>199</v>
      </c>
      <c r="M2" s="343"/>
      <c r="N2" s="344"/>
      <c r="O2" s="123"/>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145.5" customHeight="1" x14ac:dyDescent="0.35">
      <c r="A3" s="14"/>
      <c r="B3" s="249" t="s">
        <v>200</v>
      </c>
      <c r="C3" s="250" t="s">
        <v>201</v>
      </c>
      <c r="D3" s="288" t="s">
        <v>202</v>
      </c>
      <c r="E3" s="250" t="s">
        <v>128</v>
      </c>
      <c r="F3" s="251" t="s">
        <v>203</v>
      </c>
      <c r="G3" s="252" t="s">
        <v>204</v>
      </c>
      <c r="H3" s="252" t="s">
        <v>205</v>
      </c>
      <c r="I3" s="252" t="s">
        <v>206</v>
      </c>
      <c r="J3" s="253" t="s">
        <v>207</v>
      </c>
      <c r="K3" s="253" t="s">
        <v>208</v>
      </c>
      <c r="L3" s="254" t="s">
        <v>209</v>
      </c>
      <c r="M3" s="254" t="s">
        <v>210</v>
      </c>
      <c r="N3" s="263" t="s">
        <v>211</v>
      </c>
      <c r="O3" s="257" t="s">
        <v>212</v>
      </c>
      <c r="P3" s="14"/>
      <c r="Q3" s="14"/>
      <c r="R3" s="14"/>
      <c r="S3" s="14"/>
      <c r="T3" s="14"/>
      <c r="U3" s="14"/>
      <c r="V3" s="14"/>
      <c r="W3" s="14"/>
      <c r="X3" s="14"/>
      <c r="Y3" s="14"/>
      <c r="Z3" s="14"/>
      <c r="AA3" s="14"/>
      <c r="AB3" s="14"/>
      <c r="AC3" s="14"/>
      <c r="AD3" s="14"/>
    </row>
    <row r="4" spans="1:42" ht="15" customHeight="1" x14ac:dyDescent="0.35">
      <c r="A4" s="14"/>
      <c r="B4" s="145" t="s">
        <v>213</v>
      </c>
      <c r="C4" s="197" t="s">
        <v>214</v>
      </c>
      <c r="D4" s="146" t="s">
        <v>215</v>
      </c>
      <c r="E4" s="255" t="s">
        <v>216</v>
      </c>
      <c r="F4" s="255" t="s">
        <v>217</v>
      </c>
      <c r="G4" s="147" t="s">
        <v>218</v>
      </c>
      <c r="H4" s="147"/>
      <c r="I4" s="147"/>
      <c r="J4" s="147"/>
      <c r="K4" s="147"/>
      <c r="L4" s="147" t="s">
        <v>218</v>
      </c>
      <c r="M4" s="148"/>
      <c r="N4" s="235"/>
      <c r="O4" s="256"/>
      <c r="P4" s="14"/>
      <c r="Q4" s="14"/>
      <c r="R4" s="14"/>
      <c r="S4" s="14"/>
      <c r="T4" s="14"/>
      <c r="U4" s="14"/>
      <c r="V4" s="14"/>
      <c r="W4" s="14"/>
      <c r="X4" s="14"/>
      <c r="Y4" s="14"/>
      <c r="Z4" s="14"/>
      <c r="AA4" s="14"/>
      <c r="AB4" s="14"/>
      <c r="AC4" s="14"/>
      <c r="AD4" s="14"/>
    </row>
    <row r="5" spans="1:42" ht="15" customHeight="1" x14ac:dyDescent="0.35">
      <c r="A5" s="14"/>
      <c r="B5" s="145" t="s">
        <v>219</v>
      </c>
      <c r="C5" s="227" t="s">
        <v>220</v>
      </c>
      <c r="D5" s="146" t="s">
        <v>221</v>
      </c>
      <c r="E5" s="255" t="s">
        <v>216</v>
      </c>
      <c r="F5" s="255" t="s">
        <v>217</v>
      </c>
      <c r="G5" s="147" t="s">
        <v>218</v>
      </c>
      <c r="H5" s="147"/>
      <c r="I5" s="147"/>
      <c r="J5" s="147"/>
      <c r="K5" s="147"/>
      <c r="L5" s="147" t="s">
        <v>218</v>
      </c>
      <c r="M5" s="148"/>
      <c r="N5" s="235"/>
      <c r="O5" s="256"/>
      <c r="P5" s="14"/>
      <c r="Q5" s="14"/>
      <c r="R5" s="14"/>
      <c r="S5" s="14"/>
      <c r="T5" s="14"/>
      <c r="U5" s="14"/>
      <c r="V5" s="14"/>
      <c r="W5" s="14"/>
      <c r="X5" s="14"/>
      <c r="Y5" s="14"/>
      <c r="Z5" s="14"/>
      <c r="AA5" s="14"/>
      <c r="AB5" s="14"/>
      <c r="AC5" s="14"/>
      <c r="AD5" s="14"/>
    </row>
    <row r="6" spans="1:42" ht="15" customHeight="1" x14ac:dyDescent="0.35">
      <c r="A6" s="14"/>
      <c r="B6" s="145" t="s">
        <v>222</v>
      </c>
      <c r="C6" s="227" t="s">
        <v>223</v>
      </c>
      <c r="D6" s="146" t="s">
        <v>224</v>
      </c>
      <c r="E6" s="255" t="s">
        <v>216</v>
      </c>
      <c r="F6" s="255" t="s">
        <v>217</v>
      </c>
      <c r="G6" s="147" t="s">
        <v>218</v>
      </c>
      <c r="H6" s="147"/>
      <c r="I6" s="147"/>
      <c r="J6" s="147"/>
      <c r="K6" s="147"/>
      <c r="L6" s="147" t="s">
        <v>218</v>
      </c>
      <c r="M6" s="148"/>
      <c r="N6" s="235"/>
      <c r="O6" s="256"/>
      <c r="P6" s="14"/>
      <c r="Q6" s="14" t="s">
        <v>0</v>
      </c>
      <c r="R6" s="14"/>
      <c r="S6" s="14"/>
      <c r="T6" s="14"/>
      <c r="U6" s="14"/>
      <c r="V6" s="14"/>
      <c r="W6" s="14"/>
      <c r="X6" s="14"/>
      <c r="Y6" s="14"/>
      <c r="Z6" s="14"/>
      <c r="AA6" s="14"/>
      <c r="AB6" s="14"/>
      <c r="AC6" s="14"/>
      <c r="AD6" s="14"/>
    </row>
    <row r="7" spans="1:42" ht="15" customHeight="1" x14ac:dyDescent="0.35">
      <c r="A7" s="14"/>
      <c r="B7" s="145" t="s">
        <v>225</v>
      </c>
      <c r="C7" s="227" t="s">
        <v>226</v>
      </c>
      <c r="D7" s="198" t="s">
        <v>227</v>
      </c>
      <c r="E7" s="255" t="s">
        <v>216</v>
      </c>
      <c r="F7" s="255" t="s">
        <v>217</v>
      </c>
      <c r="G7" s="147" t="s">
        <v>218</v>
      </c>
      <c r="H7" s="147"/>
      <c r="I7" s="147"/>
      <c r="J7" s="147"/>
      <c r="K7" s="147"/>
      <c r="L7" s="147" t="s">
        <v>218</v>
      </c>
      <c r="M7" s="148"/>
      <c r="N7" s="235"/>
      <c r="O7" s="256"/>
      <c r="P7" s="14"/>
      <c r="Q7" s="14"/>
      <c r="R7" s="14"/>
      <c r="S7" s="14"/>
      <c r="T7" s="14"/>
      <c r="U7" s="14"/>
      <c r="V7" s="14"/>
      <c r="W7" s="14"/>
      <c r="X7" s="14"/>
      <c r="Y7" s="14"/>
      <c r="Z7" s="14"/>
      <c r="AA7" s="14"/>
      <c r="AB7" s="14"/>
      <c r="AC7" s="14"/>
      <c r="AD7" s="14"/>
    </row>
    <row r="8" spans="1:42" ht="15" customHeight="1" x14ac:dyDescent="0.35">
      <c r="A8" s="14"/>
      <c r="B8" s="145" t="s">
        <v>228</v>
      </c>
      <c r="C8" s="198" t="s">
        <v>226</v>
      </c>
      <c r="D8" s="198" t="s">
        <v>229</v>
      </c>
      <c r="E8" s="255" t="s">
        <v>216</v>
      </c>
      <c r="F8" s="255" t="s">
        <v>217</v>
      </c>
      <c r="G8" s="147" t="s">
        <v>218</v>
      </c>
      <c r="H8" s="147"/>
      <c r="I8" s="147"/>
      <c r="J8" s="147"/>
      <c r="K8" s="147"/>
      <c r="L8" s="246"/>
      <c r="M8" s="148"/>
      <c r="N8" s="235"/>
      <c r="O8" s="256"/>
      <c r="P8" s="14"/>
      <c r="Q8" s="14"/>
      <c r="R8" s="14"/>
      <c r="S8" s="14"/>
      <c r="T8" s="14"/>
      <c r="U8" s="14"/>
      <c r="V8" s="14"/>
      <c r="W8" s="14"/>
      <c r="X8" s="14"/>
      <c r="Y8" s="14"/>
      <c r="Z8" s="14"/>
      <c r="AA8" s="14"/>
      <c r="AB8" s="14"/>
      <c r="AC8" s="14"/>
      <c r="AD8" s="14"/>
    </row>
    <row r="9" spans="1:42" ht="15" customHeight="1" x14ac:dyDescent="0.35">
      <c r="A9" s="14"/>
      <c r="B9" s="145" t="s">
        <v>230</v>
      </c>
      <c r="C9" s="197" t="s">
        <v>231</v>
      </c>
      <c r="D9" s="198" t="s">
        <v>232</v>
      </c>
      <c r="E9" s="255" t="s">
        <v>216</v>
      </c>
      <c r="F9" s="255" t="s">
        <v>217</v>
      </c>
      <c r="G9" s="147" t="s">
        <v>218</v>
      </c>
      <c r="H9" s="147"/>
      <c r="I9" s="147"/>
      <c r="J9" s="147"/>
      <c r="K9" s="147"/>
      <c r="L9" s="147" t="s">
        <v>218</v>
      </c>
      <c r="M9" s="148"/>
      <c r="N9" s="235"/>
      <c r="O9" s="256"/>
      <c r="P9" s="14"/>
      <c r="Q9" s="14"/>
      <c r="R9" s="14"/>
      <c r="S9" s="14"/>
      <c r="T9" s="14"/>
      <c r="U9" s="14"/>
      <c r="V9" s="14"/>
      <c r="W9" s="14"/>
      <c r="X9" s="14"/>
      <c r="Y9" s="14"/>
      <c r="Z9" s="14"/>
      <c r="AA9" s="14"/>
      <c r="AB9" s="14"/>
      <c r="AC9" s="14"/>
      <c r="AD9" s="14"/>
    </row>
    <row r="10" spans="1:42" ht="15" customHeight="1" x14ac:dyDescent="0.35">
      <c r="A10" s="14"/>
      <c r="B10" s="145" t="s">
        <v>233</v>
      </c>
      <c r="C10" s="197" t="s">
        <v>231</v>
      </c>
      <c r="D10" s="198" t="s">
        <v>234</v>
      </c>
      <c r="E10" s="255" t="s">
        <v>216</v>
      </c>
      <c r="F10" s="255" t="s">
        <v>217</v>
      </c>
      <c r="G10" s="147" t="s">
        <v>218</v>
      </c>
      <c r="H10" s="147"/>
      <c r="I10" s="147"/>
      <c r="J10" s="147"/>
      <c r="K10" s="147"/>
      <c r="L10" s="147" t="s">
        <v>218</v>
      </c>
      <c r="M10" s="148"/>
      <c r="N10" s="235"/>
      <c r="O10" s="256"/>
      <c r="P10" s="14"/>
      <c r="Q10" s="14"/>
      <c r="R10" s="14"/>
      <c r="S10" s="14"/>
      <c r="T10" s="14"/>
      <c r="U10" s="14"/>
      <c r="V10" s="14"/>
      <c r="W10" s="14"/>
      <c r="X10" s="14"/>
      <c r="Y10" s="14"/>
      <c r="Z10" s="14"/>
      <c r="AA10" s="14"/>
      <c r="AB10" s="14"/>
      <c r="AC10" s="14"/>
      <c r="AD10" s="14"/>
    </row>
    <row r="11" spans="1:42" ht="15" customHeight="1" x14ac:dyDescent="0.35">
      <c r="A11" s="14"/>
      <c r="B11" s="145" t="s">
        <v>235</v>
      </c>
      <c r="C11" s="227" t="s">
        <v>236</v>
      </c>
      <c r="D11" s="198" t="s">
        <v>237</v>
      </c>
      <c r="E11" s="255" t="s">
        <v>216</v>
      </c>
      <c r="F11" s="255" t="s">
        <v>217</v>
      </c>
      <c r="G11" s="147" t="s">
        <v>218</v>
      </c>
      <c r="H11" s="147"/>
      <c r="I11" s="147"/>
      <c r="J11" s="147"/>
      <c r="K11" s="147"/>
      <c r="L11" s="147" t="s">
        <v>218</v>
      </c>
      <c r="M11" s="148"/>
      <c r="N11" s="235"/>
      <c r="O11" s="256"/>
      <c r="P11" s="14"/>
      <c r="Q11" s="14"/>
      <c r="R11" s="14"/>
      <c r="S11" s="14"/>
      <c r="T11" s="14"/>
      <c r="U11" s="14"/>
      <c r="V11" s="14"/>
      <c r="W11" s="14"/>
      <c r="X11" s="14"/>
      <c r="Y11" s="14"/>
      <c r="Z11" s="14"/>
      <c r="AA11" s="14"/>
      <c r="AB11" s="14"/>
      <c r="AC11" s="14"/>
      <c r="AD11" s="14"/>
    </row>
    <row r="12" spans="1:42" ht="15" customHeight="1" x14ac:dyDescent="0.35">
      <c r="A12" s="14"/>
      <c r="B12" s="145" t="s">
        <v>238</v>
      </c>
      <c r="C12" s="227" t="s">
        <v>239</v>
      </c>
      <c r="D12" s="198" t="s">
        <v>240</v>
      </c>
      <c r="E12" s="255" t="s">
        <v>216</v>
      </c>
      <c r="F12" s="255" t="s">
        <v>217</v>
      </c>
      <c r="G12" s="147" t="s">
        <v>218</v>
      </c>
      <c r="H12" s="147"/>
      <c r="I12" s="147"/>
      <c r="J12" s="147"/>
      <c r="K12" s="147"/>
      <c r="L12" s="147" t="s">
        <v>218</v>
      </c>
      <c r="M12" s="148"/>
      <c r="N12" s="235"/>
      <c r="O12" s="256"/>
      <c r="P12" s="14"/>
      <c r="Q12" s="14"/>
      <c r="R12" s="14"/>
      <c r="S12" s="14"/>
      <c r="T12" s="14"/>
      <c r="U12" s="14"/>
      <c r="V12" s="14"/>
      <c r="W12" s="14"/>
      <c r="X12" s="14"/>
      <c r="Y12" s="14"/>
      <c r="Z12" s="14"/>
      <c r="AA12" s="14"/>
      <c r="AB12" s="14"/>
      <c r="AC12" s="14"/>
      <c r="AD12" s="14"/>
    </row>
    <row r="13" spans="1:42" ht="15" customHeight="1" x14ac:dyDescent="0.35">
      <c r="A13" s="14"/>
      <c r="B13" s="145" t="s">
        <v>241</v>
      </c>
      <c r="C13" s="227" t="s">
        <v>242</v>
      </c>
      <c r="D13" s="198" t="s">
        <v>243</v>
      </c>
      <c r="E13" s="255" t="s">
        <v>216</v>
      </c>
      <c r="F13" s="255" t="s">
        <v>217</v>
      </c>
      <c r="G13" s="147" t="s">
        <v>218</v>
      </c>
      <c r="H13" s="147"/>
      <c r="I13" s="147"/>
      <c r="J13" s="147"/>
      <c r="K13" s="147"/>
      <c r="L13" s="147" t="s">
        <v>218</v>
      </c>
      <c r="M13" s="148"/>
      <c r="N13" s="235"/>
      <c r="O13" s="256"/>
      <c r="P13" s="14"/>
      <c r="Q13" s="14"/>
      <c r="R13" s="14"/>
      <c r="S13" s="14"/>
      <c r="T13" s="14"/>
      <c r="U13" s="14"/>
      <c r="V13" s="14"/>
      <c r="W13" s="14"/>
      <c r="X13" s="14"/>
      <c r="Y13" s="14"/>
      <c r="Z13" s="14"/>
      <c r="AA13" s="14"/>
      <c r="AB13" s="14"/>
      <c r="AC13" s="14"/>
      <c r="AD13" s="14"/>
    </row>
    <row r="14" spans="1:42" ht="15" customHeight="1" x14ac:dyDescent="0.35">
      <c r="A14" s="14"/>
      <c r="B14" s="145" t="s">
        <v>244</v>
      </c>
      <c r="C14" s="197" t="s">
        <v>245</v>
      </c>
      <c r="D14" s="198" t="s">
        <v>246</v>
      </c>
      <c r="E14" s="255" t="s">
        <v>216</v>
      </c>
      <c r="F14" s="255" t="s">
        <v>217</v>
      </c>
      <c r="G14" s="147" t="s">
        <v>218</v>
      </c>
      <c r="H14" s="147"/>
      <c r="I14" s="147"/>
      <c r="J14" s="147"/>
      <c r="K14" s="147"/>
      <c r="L14" s="147" t="s">
        <v>218</v>
      </c>
      <c r="M14" s="148"/>
      <c r="N14" s="235"/>
      <c r="O14" s="256"/>
      <c r="P14" s="14"/>
      <c r="Q14" s="14"/>
      <c r="R14" s="14"/>
      <c r="S14" s="14"/>
      <c r="T14" s="14"/>
      <c r="U14" s="14"/>
      <c r="V14" s="14"/>
      <c r="W14" s="14"/>
      <c r="X14" s="14"/>
      <c r="Y14" s="14"/>
      <c r="Z14" s="14"/>
      <c r="AA14" s="14"/>
      <c r="AB14" s="14"/>
      <c r="AC14" s="14"/>
      <c r="AD14" s="14"/>
    </row>
    <row r="15" spans="1:42" ht="15" customHeight="1" x14ac:dyDescent="0.35">
      <c r="A15" s="14"/>
      <c r="B15" s="145" t="s">
        <v>247</v>
      </c>
      <c r="C15" s="197" t="s">
        <v>245</v>
      </c>
      <c r="D15" s="198" t="s">
        <v>248</v>
      </c>
      <c r="E15" s="255" t="s">
        <v>216</v>
      </c>
      <c r="F15" s="255" t="s">
        <v>217</v>
      </c>
      <c r="G15" s="147" t="s">
        <v>218</v>
      </c>
      <c r="H15" s="147"/>
      <c r="I15" s="147"/>
      <c r="J15" s="147"/>
      <c r="K15" s="147"/>
      <c r="L15" s="147" t="s">
        <v>218</v>
      </c>
      <c r="M15" s="148"/>
      <c r="N15" s="235"/>
      <c r="O15" s="256"/>
      <c r="P15" s="14"/>
      <c r="Q15" s="14"/>
      <c r="R15" s="14"/>
      <c r="S15" s="14"/>
      <c r="T15" s="14"/>
      <c r="U15" s="14"/>
      <c r="V15" s="14"/>
      <c r="W15" s="14"/>
      <c r="X15" s="14"/>
      <c r="Y15" s="14"/>
      <c r="Z15" s="14"/>
      <c r="AA15" s="14"/>
      <c r="AB15" s="14"/>
      <c r="AC15" s="14"/>
      <c r="AD15" s="14"/>
    </row>
    <row r="16" spans="1:42" ht="15" customHeight="1" x14ac:dyDescent="0.35">
      <c r="A16" s="14"/>
      <c r="B16" s="145" t="s">
        <v>249</v>
      </c>
      <c r="C16" s="197" t="s">
        <v>250</v>
      </c>
      <c r="D16" s="146" t="s">
        <v>251</v>
      </c>
      <c r="E16" s="255" t="s">
        <v>216</v>
      </c>
      <c r="F16" s="255" t="s">
        <v>217</v>
      </c>
      <c r="G16" s="147" t="s">
        <v>218</v>
      </c>
      <c r="H16" s="147"/>
      <c r="I16" s="147"/>
      <c r="J16" s="147"/>
      <c r="K16" s="147"/>
      <c r="L16" s="147" t="s">
        <v>218</v>
      </c>
      <c r="M16" s="148"/>
      <c r="N16" s="235"/>
      <c r="O16" s="256"/>
      <c r="P16" s="14"/>
      <c r="Q16" s="14"/>
      <c r="R16" s="14"/>
      <c r="S16" s="14"/>
      <c r="T16" s="14"/>
      <c r="U16" s="14"/>
      <c r="V16" s="14"/>
      <c r="W16" s="14"/>
      <c r="X16" s="14"/>
      <c r="Y16" s="14"/>
      <c r="Z16" s="14"/>
      <c r="AA16" s="14"/>
      <c r="AB16" s="14"/>
      <c r="AC16" s="14"/>
      <c r="AD16" s="14"/>
    </row>
    <row r="17" spans="1:30" ht="15" customHeight="1" x14ac:dyDescent="0.35">
      <c r="A17" s="14"/>
      <c r="B17" s="145" t="s">
        <v>252</v>
      </c>
      <c r="C17" s="197" t="s">
        <v>250</v>
      </c>
      <c r="D17" s="146" t="s">
        <v>253</v>
      </c>
      <c r="E17" s="255" t="s">
        <v>216</v>
      </c>
      <c r="F17" s="255" t="s">
        <v>217</v>
      </c>
      <c r="G17" s="147" t="s">
        <v>218</v>
      </c>
      <c r="H17" s="147"/>
      <c r="I17" s="147"/>
      <c r="J17" s="147"/>
      <c r="K17" s="147"/>
      <c r="L17" s="147" t="s">
        <v>218</v>
      </c>
      <c r="M17" s="148"/>
      <c r="N17" s="235"/>
      <c r="O17" s="256"/>
      <c r="P17" s="14"/>
      <c r="Q17" s="14"/>
      <c r="R17" s="14"/>
      <c r="S17" s="14"/>
      <c r="T17" s="14"/>
      <c r="U17" s="14"/>
      <c r="V17" s="14"/>
      <c r="W17" s="14"/>
      <c r="X17" s="14"/>
      <c r="Y17" s="14"/>
      <c r="Z17" s="14"/>
      <c r="AA17" s="14"/>
      <c r="AB17" s="14"/>
      <c r="AC17" s="14"/>
      <c r="AD17" s="14"/>
    </row>
    <row r="18" spans="1:30" ht="15" customHeight="1" x14ac:dyDescent="0.35">
      <c r="A18" s="14"/>
      <c r="B18" s="145" t="s">
        <v>254</v>
      </c>
      <c r="C18" s="197" t="s">
        <v>250</v>
      </c>
      <c r="D18" s="146" t="s">
        <v>255</v>
      </c>
      <c r="E18" s="255" t="s">
        <v>216</v>
      </c>
      <c r="F18" s="255" t="s">
        <v>217</v>
      </c>
      <c r="G18" s="147" t="s">
        <v>218</v>
      </c>
      <c r="H18" s="147"/>
      <c r="I18" s="147"/>
      <c r="J18" s="147"/>
      <c r="K18" s="147"/>
      <c r="L18" s="147" t="s">
        <v>218</v>
      </c>
      <c r="M18" s="148"/>
      <c r="N18" s="235"/>
      <c r="O18" s="256"/>
      <c r="P18" s="14"/>
      <c r="Q18" s="14"/>
      <c r="R18" s="14"/>
      <c r="S18" s="14"/>
      <c r="T18" s="14"/>
      <c r="U18" s="14"/>
      <c r="V18" s="14"/>
      <c r="W18" s="14"/>
      <c r="X18" s="14"/>
      <c r="Y18" s="14"/>
      <c r="Z18" s="14"/>
      <c r="AA18" s="14"/>
      <c r="AB18" s="14"/>
      <c r="AC18" s="14"/>
      <c r="AD18" s="14"/>
    </row>
    <row r="19" spans="1:30" ht="15" customHeight="1" x14ac:dyDescent="0.35">
      <c r="A19" s="14"/>
      <c r="B19" s="145" t="s">
        <v>256</v>
      </c>
      <c r="C19" s="197" t="s">
        <v>250</v>
      </c>
      <c r="D19" s="146" t="s">
        <v>257</v>
      </c>
      <c r="E19" s="255" t="s">
        <v>216</v>
      </c>
      <c r="F19" s="255" t="s">
        <v>217</v>
      </c>
      <c r="G19" s="147" t="s">
        <v>218</v>
      </c>
      <c r="H19" s="147"/>
      <c r="I19" s="147"/>
      <c r="J19" s="147"/>
      <c r="K19" s="147"/>
      <c r="L19" s="147" t="s">
        <v>218</v>
      </c>
      <c r="M19" s="148"/>
      <c r="N19" s="235"/>
      <c r="O19" s="256"/>
      <c r="P19" s="14"/>
      <c r="Q19" s="14"/>
      <c r="R19" s="14"/>
      <c r="S19" s="14"/>
      <c r="T19" s="14"/>
      <c r="U19" s="14"/>
      <c r="V19" s="14"/>
      <c r="W19" s="14"/>
      <c r="X19" s="14"/>
      <c r="Y19" s="14"/>
      <c r="Z19" s="14"/>
      <c r="AA19" s="14"/>
      <c r="AB19" s="14"/>
      <c r="AC19" s="14"/>
      <c r="AD19" s="14"/>
    </row>
    <row r="20" spans="1:30" ht="15" customHeight="1" x14ac:dyDescent="0.35">
      <c r="A20" s="14"/>
      <c r="B20" s="145" t="s">
        <v>258</v>
      </c>
      <c r="C20" s="197" t="s">
        <v>259</v>
      </c>
      <c r="D20" s="198" t="s">
        <v>260</v>
      </c>
      <c r="E20" s="255" t="s">
        <v>216</v>
      </c>
      <c r="F20" s="255" t="s">
        <v>217</v>
      </c>
      <c r="G20" s="147" t="s">
        <v>218</v>
      </c>
      <c r="H20" s="147"/>
      <c r="I20" s="147"/>
      <c r="J20" s="147"/>
      <c r="K20" s="147"/>
      <c r="L20" s="147" t="s">
        <v>218</v>
      </c>
      <c r="M20" s="148"/>
      <c r="N20" s="235"/>
      <c r="O20" s="256"/>
      <c r="P20" s="14"/>
      <c r="Q20" s="14"/>
      <c r="R20" s="14"/>
      <c r="S20" s="14"/>
      <c r="T20" s="14"/>
      <c r="U20" s="14"/>
      <c r="V20" s="14"/>
      <c r="W20" s="14"/>
      <c r="X20" s="14"/>
      <c r="Y20" s="14"/>
      <c r="Z20" s="14"/>
      <c r="AA20" s="14"/>
      <c r="AB20" s="14"/>
      <c r="AC20" s="14"/>
      <c r="AD20" s="14"/>
    </row>
    <row r="21" spans="1:30" ht="15" customHeight="1" x14ac:dyDescent="0.35">
      <c r="A21" s="14"/>
      <c r="B21" s="145" t="s">
        <v>261</v>
      </c>
      <c r="C21" s="197" t="s">
        <v>259</v>
      </c>
      <c r="D21" s="198" t="s">
        <v>262</v>
      </c>
      <c r="E21" s="255" t="s">
        <v>216</v>
      </c>
      <c r="F21" s="255" t="s">
        <v>217</v>
      </c>
      <c r="G21" s="147" t="s">
        <v>218</v>
      </c>
      <c r="H21" s="147"/>
      <c r="I21" s="147"/>
      <c r="J21" s="147"/>
      <c r="K21" s="147"/>
      <c r="L21" s="147" t="s">
        <v>218</v>
      </c>
      <c r="M21" s="148"/>
      <c r="N21" s="235"/>
      <c r="O21" s="256"/>
      <c r="P21" s="14"/>
      <c r="Q21" s="14"/>
      <c r="R21" s="14"/>
      <c r="S21" s="14"/>
      <c r="T21" s="14"/>
      <c r="U21" s="14"/>
      <c r="V21" s="14"/>
      <c r="W21" s="14"/>
      <c r="X21" s="14"/>
      <c r="Y21" s="14"/>
      <c r="Z21" s="14"/>
      <c r="AA21" s="14"/>
      <c r="AB21" s="14"/>
      <c r="AC21" s="14"/>
      <c r="AD21" s="14"/>
    </row>
    <row r="22" spans="1:30" ht="15" customHeight="1" x14ac:dyDescent="0.35">
      <c r="A22" s="14"/>
      <c r="B22" s="145" t="s">
        <v>263</v>
      </c>
      <c r="C22" s="146" t="s">
        <v>264</v>
      </c>
      <c r="D22" s="198" t="s">
        <v>265</v>
      </c>
      <c r="E22" s="255" t="s">
        <v>216</v>
      </c>
      <c r="F22" s="255" t="s">
        <v>217</v>
      </c>
      <c r="G22" s="241" t="s">
        <v>218</v>
      </c>
      <c r="H22" s="241"/>
      <c r="I22" s="241"/>
      <c r="J22" s="241"/>
      <c r="K22" s="241"/>
      <c r="L22" s="241" t="s">
        <v>218</v>
      </c>
      <c r="M22" s="148"/>
      <c r="N22" s="235"/>
      <c r="O22" s="256"/>
      <c r="P22" s="14"/>
      <c r="Q22" s="14"/>
      <c r="R22" s="14"/>
      <c r="S22" s="14"/>
      <c r="T22" s="14"/>
      <c r="U22" s="14"/>
      <c r="V22" s="14"/>
      <c r="W22" s="14"/>
      <c r="X22" s="14"/>
      <c r="Y22" s="14"/>
      <c r="Z22" s="14"/>
      <c r="AA22" s="14"/>
      <c r="AB22" s="14"/>
      <c r="AC22" s="14"/>
      <c r="AD22" s="14"/>
    </row>
    <row r="23" spans="1:30" ht="15" customHeight="1" x14ac:dyDescent="0.35">
      <c r="A23" s="14"/>
      <c r="B23" s="145" t="s">
        <v>266</v>
      </c>
      <c r="C23" s="198" t="s">
        <v>267</v>
      </c>
      <c r="D23" s="198" t="s">
        <v>268</v>
      </c>
      <c r="E23" s="255" t="s">
        <v>216</v>
      </c>
      <c r="F23" s="255" t="s">
        <v>217</v>
      </c>
      <c r="G23" s="241" t="s">
        <v>218</v>
      </c>
      <c r="H23" s="241"/>
      <c r="I23" s="241"/>
      <c r="J23" s="241"/>
      <c r="K23" s="241"/>
      <c r="L23" s="241" t="s">
        <v>218</v>
      </c>
      <c r="M23" s="148"/>
      <c r="N23" s="235"/>
      <c r="O23" s="256"/>
      <c r="P23" s="14"/>
      <c r="Q23" s="14"/>
      <c r="R23" s="14"/>
      <c r="S23" s="14"/>
      <c r="T23" s="14"/>
      <c r="U23" s="14"/>
      <c r="V23" s="14"/>
      <c r="W23" s="14"/>
      <c r="X23" s="14"/>
      <c r="Y23" s="14"/>
      <c r="Z23" s="14"/>
      <c r="AA23" s="14"/>
      <c r="AB23" s="14"/>
      <c r="AC23" s="14"/>
      <c r="AD23" s="14"/>
    </row>
    <row r="24" spans="1:30" ht="15" customHeight="1" x14ac:dyDescent="0.35">
      <c r="A24" s="14"/>
      <c r="B24" s="145" t="s">
        <v>269</v>
      </c>
      <c r="C24" s="146" t="s">
        <v>270</v>
      </c>
      <c r="D24" s="198" t="s">
        <v>271</v>
      </c>
      <c r="E24" s="255" t="s">
        <v>216</v>
      </c>
      <c r="F24" s="255" t="s">
        <v>217</v>
      </c>
      <c r="G24" s="241" t="s">
        <v>218</v>
      </c>
      <c r="H24" s="241"/>
      <c r="I24" s="241"/>
      <c r="J24" s="241"/>
      <c r="K24" s="241"/>
      <c r="L24" s="241" t="s">
        <v>218</v>
      </c>
      <c r="M24" s="148"/>
      <c r="N24" s="148"/>
      <c r="O24" s="256"/>
      <c r="P24" s="14"/>
      <c r="Q24" s="14"/>
      <c r="R24" s="14"/>
      <c r="S24" s="14"/>
      <c r="T24" s="14"/>
      <c r="U24" s="14"/>
      <c r="V24" s="14"/>
      <c r="W24" s="14"/>
      <c r="X24" s="14"/>
      <c r="Y24" s="14"/>
      <c r="Z24" s="14"/>
      <c r="AA24" s="14"/>
      <c r="AB24" s="14"/>
      <c r="AC24" s="14"/>
      <c r="AD24" s="14"/>
    </row>
    <row r="25" spans="1:30" ht="15" customHeight="1" x14ac:dyDescent="0.35">
      <c r="A25" s="14"/>
      <c r="B25" s="145" t="s">
        <v>272</v>
      </c>
      <c r="C25" s="146" t="s">
        <v>270</v>
      </c>
      <c r="D25" s="198" t="s">
        <v>273</v>
      </c>
      <c r="E25" s="255" t="s">
        <v>216</v>
      </c>
      <c r="F25" s="255" t="s">
        <v>217</v>
      </c>
      <c r="G25" s="241" t="s">
        <v>218</v>
      </c>
      <c r="H25" s="241"/>
      <c r="I25" s="241"/>
      <c r="J25" s="241"/>
      <c r="K25" s="241"/>
      <c r="L25" s="241"/>
      <c r="M25" s="148"/>
      <c r="N25" s="148"/>
      <c r="O25" s="256"/>
      <c r="P25" s="14"/>
      <c r="Q25" s="14"/>
      <c r="R25" s="14"/>
      <c r="S25" s="14"/>
      <c r="T25" s="14"/>
      <c r="U25" s="14"/>
      <c r="V25" s="14"/>
      <c r="W25" s="14"/>
      <c r="X25" s="14"/>
      <c r="Y25" s="14"/>
      <c r="Z25" s="14"/>
      <c r="AA25" s="14"/>
      <c r="AB25" s="14"/>
      <c r="AC25" s="14"/>
      <c r="AD25" s="14"/>
    </row>
    <row r="26" spans="1:30" ht="15" customHeight="1" x14ac:dyDescent="0.35">
      <c r="A26" s="14"/>
      <c r="B26" s="145" t="s">
        <v>274</v>
      </c>
      <c r="C26" s="146" t="s">
        <v>270</v>
      </c>
      <c r="D26" s="198" t="s">
        <v>275</v>
      </c>
      <c r="E26" s="255" t="s">
        <v>216</v>
      </c>
      <c r="F26" s="255" t="s">
        <v>217</v>
      </c>
      <c r="G26" s="241" t="s">
        <v>218</v>
      </c>
      <c r="H26" s="241"/>
      <c r="I26" s="241"/>
      <c r="J26" s="241"/>
      <c r="K26" s="241"/>
      <c r="L26" s="241" t="s">
        <v>218</v>
      </c>
      <c r="M26" s="148"/>
      <c r="N26" s="148"/>
      <c r="O26" s="256"/>
      <c r="P26" s="14"/>
      <c r="Q26" s="14"/>
      <c r="R26" s="14"/>
      <c r="S26" s="14"/>
      <c r="T26" s="14"/>
      <c r="U26" s="14"/>
      <c r="V26" s="14"/>
      <c r="W26" s="14"/>
      <c r="X26" s="14"/>
      <c r="Y26" s="14"/>
      <c r="Z26" s="14"/>
      <c r="AA26" s="14"/>
      <c r="AB26" s="14"/>
      <c r="AC26" s="14"/>
      <c r="AD26" s="14"/>
    </row>
    <row r="27" spans="1:30" ht="15" customHeight="1" x14ac:dyDescent="0.35">
      <c r="A27" s="14"/>
      <c r="B27" s="145" t="s">
        <v>276</v>
      </c>
      <c r="C27" s="146" t="s">
        <v>270</v>
      </c>
      <c r="D27" s="198" t="s">
        <v>277</v>
      </c>
      <c r="E27" s="255" t="s">
        <v>216</v>
      </c>
      <c r="F27" s="255" t="s">
        <v>217</v>
      </c>
      <c r="G27" s="241" t="s">
        <v>218</v>
      </c>
      <c r="H27" s="241"/>
      <c r="I27" s="241"/>
      <c r="J27" s="241"/>
      <c r="K27" s="241"/>
      <c r="L27" s="241"/>
      <c r="M27" s="148"/>
      <c r="N27" s="148"/>
      <c r="O27" s="256"/>
      <c r="P27" s="14"/>
      <c r="Q27" s="14"/>
      <c r="R27" s="14"/>
      <c r="S27" s="14"/>
      <c r="T27" s="14"/>
      <c r="U27" s="14"/>
      <c r="V27" s="14"/>
      <c r="W27" s="14"/>
      <c r="X27" s="14"/>
      <c r="Y27" s="14"/>
      <c r="Z27" s="14"/>
      <c r="AA27" s="14"/>
      <c r="AB27" s="14"/>
      <c r="AC27" s="14"/>
      <c r="AD27" s="14"/>
    </row>
    <row r="28" spans="1:30" ht="15" customHeight="1" x14ac:dyDescent="0.35">
      <c r="A28" s="14"/>
      <c r="B28" s="145" t="s">
        <v>278</v>
      </c>
      <c r="C28" s="146" t="s">
        <v>279</v>
      </c>
      <c r="D28" s="199" t="s">
        <v>280</v>
      </c>
      <c r="E28" s="255" t="s">
        <v>216</v>
      </c>
      <c r="F28" s="255" t="s">
        <v>217</v>
      </c>
      <c r="G28" s="241" t="s">
        <v>218</v>
      </c>
      <c r="H28" s="241"/>
      <c r="I28" s="241"/>
      <c r="J28" s="241"/>
      <c r="K28" s="241"/>
      <c r="L28" s="241" t="s">
        <v>218</v>
      </c>
      <c r="M28" s="148"/>
      <c r="N28" s="148"/>
      <c r="O28" s="256"/>
      <c r="P28" s="14"/>
      <c r="Q28" s="14"/>
      <c r="R28" s="14"/>
      <c r="S28" s="14"/>
      <c r="T28" s="14"/>
      <c r="U28" s="14"/>
      <c r="V28" s="14"/>
      <c r="W28" s="14"/>
      <c r="X28" s="14"/>
      <c r="Y28" s="14"/>
      <c r="Z28" s="14"/>
      <c r="AA28" s="14"/>
      <c r="AB28" s="14"/>
      <c r="AC28" s="14"/>
      <c r="AD28" s="14"/>
    </row>
    <row r="29" spans="1:30" ht="15" customHeight="1" x14ac:dyDescent="0.35">
      <c r="A29" s="14"/>
      <c r="B29" s="145" t="s">
        <v>281</v>
      </c>
      <c r="C29" s="146" t="s">
        <v>282</v>
      </c>
      <c r="D29" s="198" t="s">
        <v>283</v>
      </c>
      <c r="E29" s="255" t="s">
        <v>216</v>
      </c>
      <c r="F29" s="255" t="s">
        <v>217</v>
      </c>
      <c r="G29" s="241" t="s">
        <v>218</v>
      </c>
      <c r="H29" s="241"/>
      <c r="I29" s="241"/>
      <c r="J29" s="241"/>
      <c r="K29" s="241"/>
      <c r="L29" s="241" t="s">
        <v>218</v>
      </c>
      <c r="M29" s="148"/>
      <c r="N29" s="148"/>
      <c r="O29" s="256"/>
      <c r="P29" s="14"/>
      <c r="Q29" s="14"/>
      <c r="R29" s="14"/>
      <c r="S29" s="14"/>
      <c r="T29" s="14"/>
      <c r="U29" s="14"/>
      <c r="V29" s="14"/>
      <c r="W29" s="14"/>
      <c r="X29" s="14"/>
      <c r="Y29" s="14"/>
      <c r="Z29" s="14"/>
      <c r="AA29" s="14"/>
      <c r="AB29" s="14"/>
      <c r="AC29" s="14"/>
      <c r="AD29" s="14"/>
    </row>
    <row r="30" spans="1:30" ht="15" customHeight="1" x14ac:dyDescent="0.35">
      <c r="A30" s="14"/>
      <c r="B30" s="145" t="s">
        <v>284</v>
      </c>
      <c r="C30" s="146" t="s">
        <v>282</v>
      </c>
      <c r="D30" s="198" t="s">
        <v>285</v>
      </c>
      <c r="E30" s="255" t="s">
        <v>216</v>
      </c>
      <c r="F30" s="255" t="s">
        <v>217</v>
      </c>
      <c r="G30" s="241" t="s">
        <v>218</v>
      </c>
      <c r="H30" s="241"/>
      <c r="I30" s="241"/>
      <c r="J30" s="241"/>
      <c r="K30" s="241"/>
      <c r="L30" s="241" t="s">
        <v>218</v>
      </c>
      <c r="M30" s="148"/>
      <c r="N30" s="148"/>
      <c r="O30" s="256"/>
      <c r="P30" s="14"/>
      <c r="Q30" s="14"/>
      <c r="R30" s="14"/>
      <c r="S30" s="14"/>
      <c r="T30" s="14"/>
      <c r="U30" s="14"/>
      <c r="V30" s="14"/>
      <c r="W30" s="14"/>
      <c r="X30" s="14"/>
      <c r="Y30" s="14"/>
      <c r="Z30" s="14"/>
      <c r="AA30" s="14"/>
      <c r="AB30" s="14"/>
      <c r="AC30" s="14"/>
      <c r="AD30" s="14"/>
    </row>
    <row r="31" spans="1:30" ht="15" customHeight="1" x14ac:dyDescent="0.35">
      <c r="A31" s="14"/>
      <c r="B31" s="145" t="s">
        <v>286</v>
      </c>
      <c r="C31" s="198" t="s">
        <v>287</v>
      </c>
      <c r="D31" s="146" t="s">
        <v>288</v>
      </c>
      <c r="E31" s="255" t="s">
        <v>216</v>
      </c>
      <c r="F31" s="255" t="s">
        <v>217</v>
      </c>
      <c r="G31" s="241" t="s">
        <v>218</v>
      </c>
      <c r="H31" s="241"/>
      <c r="I31" s="241"/>
      <c r="J31" s="241"/>
      <c r="K31" s="241" t="s">
        <v>218</v>
      </c>
      <c r="L31" s="241" t="s">
        <v>218</v>
      </c>
      <c r="M31" s="148"/>
      <c r="N31" s="148"/>
      <c r="O31" s="256"/>
      <c r="P31" s="14"/>
      <c r="Q31" s="14"/>
      <c r="R31" s="14"/>
      <c r="S31" s="14"/>
      <c r="T31" s="14"/>
      <c r="U31" s="14"/>
      <c r="V31" s="14"/>
      <c r="W31" s="14"/>
      <c r="X31" s="14"/>
      <c r="Y31" s="14"/>
      <c r="Z31" s="14"/>
      <c r="AA31" s="14"/>
      <c r="AB31" s="14"/>
      <c r="AC31" s="14"/>
      <c r="AD31" s="14"/>
    </row>
    <row r="32" spans="1:30" ht="15" customHeight="1" x14ac:dyDescent="0.35">
      <c r="A32" s="14"/>
      <c r="B32" s="145" t="s">
        <v>289</v>
      </c>
      <c r="C32" s="198" t="s">
        <v>290</v>
      </c>
      <c r="D32" s="146" t="s">
        <v>291</v>
      </c>
      <c r="E32" s="255" t="s">
        <v>216</v>
      </c>
      <c r="F32" s="255" t="s">
        <v>217</v>
      </c>
      <c r="G32" s="241"/>
      <c r="H32" s="241" t="s">
        <v>218</v>
      </c>
      <c r="I32" s="241"/>
      <c r="J32" s="241"/>
      <c r="K32" s="241"/>
      <c r="L32" s="241"/>
      <c r="M32" s="241" t="s">
        <v>218</v>
      </c>
      <c r="N32" s="148"/>
      <c r="O32" s="256" t="s">
        <v>0</v>
      </c>
      <c r="P32" s="14"/>
      <c r="Q32" s="14"/>
      <c r="R32" s="14"/>
      <c r="S32" s="14"/>
      <c r="T32" s="14"/>
      <c r="U32" s="14"/>
      <c r="V32" s="14"/>
      <c r="W32" s="14"/>
      <c r="X32" s="14"/>
      <c r="Y32" s="14"/>
      <c r="Z32" s="14"/>
      <c r="AA32" s="14"/>
      <c r="AB32" s="14"/>
      <c r="AC32" s="14"/>
      <c r="AD32" s="14"/>
    </row>
    <row r="33" spans="1:30" ht="15" customHeight="1" x14ac:dyDescent="0.35">
      <c r="A33" s="14"/>
      <c r="B33" s="145" t="s">
        <v>292</v>
      </c>
      <c r="C33" s="198" t="s">
        <v>290</v>
      </c>
      <c r="D33" s="146" t="s">
        <v>293</v>
      </c>
      <c r="E33" s="255" t="s">
        <v>216</v>
      </c>
      <c r="F33" s="255" t="s">
        <v>217</v>
      </c>
      <c r="G33" s="241"/>
      <c r="H33" s="241" t="s">
        <v>218</v>
      </c>
      <c r="I33" s="241"/>
      <c r="J33" s="241"/>
      <c r="K33" s="241"/>
      <c r="L33" s="241"/>
      <c r="M33" s="148"/>
      <c r="N33" s="148"/>
      <c r="O33" s="256" t="s">
        <v>0</v>
      </c>
      <c r="P33" s="14"/>
      <c r="Q33" s="14"/>
      <c r="R33" s="14"/>
      <c r="S33" s="14"/>
      <c r="T33" s="14"/>
      <c r="U33" s="14"/>
      <c r="V33" s="14"/>
      <c r="W33" s="14"/>
      <c r="X33" s="14"/>
      <c r="Y33" s="14"/>
      <c r="Z33" s="14"/>
      <c r="AA33" s="14"/>
      <c r="AB33" s="14"/>
      <c r="AC33" s="14"/>
      <c r="AD33" s="14"/>
    </row>
    <row r="34" spans="1:30" ht="15" customHeight="1" x14ac:dyDescent="0.35">
      <c r="A34" s="14"/>
      <c r="B34" s="145" t="s">
        <v>294</v>
      </c>
      <c r="C34" s="198" t="s">
        <v>290</v>
      </c>
      <c r="D34" s="146" t="s">
        <v>295</v>
      </c>
      <c r="E34" s="255" t="s">
        <v>216</v>
      </c>
      <c r="F34" s="255" t="s">
        <v>217</v>
      </c>
      <c r="G34" s="241"/>
      <c r="H34" s="241" t="s">
        <v>218</v>
      </c>
      <c r="I34" s="241"/>
      <c r="J34" s="241"/>
      <c r="K34" s="241"/>
      <c r="L34" s="241"/>
      <c r="M34" s="148"/>
      <c r="N34" s="148"/>
      <c r="O34" s="256" t="s">
        <v>0</v>
      </c>
      <c r="P34" s="14"/>
      <c r="Q34" s="14"/>
      <c r="R34" s="14"/>
      <c r="S34" s="14"/>
      <c r="T34" s="14"/>
      <c r="U34" s="14"/>
      <c r="V34" s="14"/>
      <c r="W34" s="14"/>
      <c r="X34" s="14"/>
      <c r="Y34" s="14"/>
      <c r="Z34" s="14"/>
      <c r="AA34" s="14"/>
      <c r="AB34" s="14"/>
      <c r="AC34" s="14"/>
      <c r="AD34" s="14"/>
    </row>
    <row r="35" spans="1:30" ht="15" customHeight="1" x14ac:dyDescent="0.35">
      <c r="A35" s="14"/>
      <c r="B35" s="145" t="s">
        <v>292</v>
      </c>
      <c r="C35" s="198" t="s">
        <v>296</v>
      </c>
      <c r="D35" s="198" t="s">
        <v>297</v>
      </c>
      <c r="E35" s="255" t="s">
        <v>216</v>
      </c>
      <c r="F35" s="255" t="s">
        <v>217</v>
      </c>
      <c r="G35" s="147"/>
      <c r="H35" s="147"/>
      <c r="I35" s="147" t="s">
        <v>218</v>
      </c>
      <c r="J35" s="147"/>
      <c r="K35" s="147"/>
      <c r="L35" s="147"/>
      <c r="M35" s="148" t="s">
        <v>218</v>
      </c>
      <c r="N35" s="148" t="s">
        <v>218</v>
      </c>
      <c r="O35" s="256"/>
      <c r="P35" s="14"/>
      <c r="Q35" s="14"/>
      <c r="R35" s="14"/>
      <c r="S35" s="14"/>
      <c r="T35" s="14"/>
      <c r="U35" s="14"/>
      <c r="V35" s="14"/>
      <c r="W35" s="14"/>
      <c r="X35" s="14"/>
      <c r="Y35" s="14"/>
      <c r="Z35" s="14"/>
      <c r="AA35" s="14"/>
      <c r="AB35" s="14"/>
      <c r="AC35" s="14"/>
      <c r="AD35" s="14"/>
    </row>
    <row r="36" spans="1:30" ht="15" customHeight="1" x14ac:dyDescent="0.35">
      <c r="A36" s="14"/>
      <c r="B36" s="145" t="s">
        <v>294</v>
      </c>
      <c r="C36" s="198" t="s">
        <v>296</v>
      </c>
      <c r="D36" s="198" t="s">
        <v>298</v>
      </c>
      <c r="E36" s="255" t="s">
        <v>216</v>
      </c>
      <c r="F36" s="255" t="s">
        <v>217</v>
      </c>
      <c r="G36" s="147"/>
      <c r="H36" s="147"/>
      <c r="I36" s="147" t="s">
        <v>218</v>
      </c>
      <c r="J36" s="147"/>
      <c r="K36" s="147"/>
      <c r="L36" s="147"/>
      <c r="M36" s="148"/>
      <c r="N36" s="148"/>
      <c r="O36" s="256"/>
      <c r="P36" s="14"/>
      <c r="Q36" s="14"/>
      <c r="R36" s="14"/>
      <c r="S36" s="14"/>
      <c r="T36" s="14"/>
      <c r="U36" s="14"/>
      <c r="V36" s="14"/>
      <c r="W36" s="14"/>
      <c r="X36" s="14"/>
      <c r="Y36" s="14"/>
      <c r="Z36" s="14"/>
      <c r="AA36" s="14"/>
      <c r="AB36" s="14"/>
      <c r="AC36" s="14"/>
      <c r="AD36" s="14"/>
    </row>
    <row r="37" spans="1:30" ht="15" customHeight="1" x14ac:dyDescent="0.35">
      <c r="A37" s="14"/>
      <c r="B37" s="145" t="s">
        <v>299</v>
      </c>
      <c r="C37" s="198" t="s">
        <v>300</v>
      </c>
      <c r="D37" s="198" t="s">
        <v>301</v>
      </c>
      <c r="E37" s="255" t="s">
        <v>216</v>
      </c>
      <c r="F37" s="255" t="s">
        <v>217</v>
      </c>
      <c r="G37" s="147"/>
      <c r="H37" s="147"/>
      <c r="I37" s="147" t="s">
        <v>218</v>
      </c>
      <c r="J37" s="147"/>
      <c r="K37" s="147"/>
      <c r="L37" s="147"/>
      <c r="M37" s="148" t="s">
        <v>218</v>
      </c>
      <c r="N37" s="148" t="s">
        <v>218</v>
      </c>
      <c r="O37" s="256"/>
      <c r="P37" s="14"/>
      <c r="Q37" s="14"/>
      <c r="R37" s="14"/>
      <c r="S37" s="14"/>
      <c r="T37" s="14"/>
      <c r="U37" s="14"/>
      <c r="V37" s="14"/>
      <c r="W37" s="14"/>
      <c r="X37" s="14"/>
      <c r="Y37" s="14"/>
      <c r="Z37" s="14"/>
      <c r="AA37" s="14"/>
      <c r="AB37" s="14"/>
      <c r="AC37" s="14"/>
      <c r="AD37" s="14"/>
    </row>
    <row r="38" spans="1:30" ht="15" customHeight="1" x14ac:dyDescent="0.35">
      <c r="A38" s="14"/>
      <c r="B38" s="145" t="s">
        <v>302</v>
      </c>
      <c r="C38" s="146" t="s">
        <v>303</v>
      </c>
      <c r="D38" s="198" t="s">
        <v>304</v>
      </c>
      <c r="E38" s="255" t="s">
        <v>216</v>
      </c>
      <c r="F38" s="255" t="s">
        <v>217</v>
      </c>
      <c r="G38" s="147"/>
      <c r="H38" s="147"/>
      <c r="I38" s="147" t="s">
        <v>218</v>
      </c>
      <c r="J38" s="147"/>
      <c r="K38" s="147"/>
      <c r="L38" s="147"/>
      <c r="M38" s="148" t="s">
        <v>218</v>
      </c>
      <c r="N38" s="148"/>
      <c r="O38" s="256"/>
      <c r="P38" s="14"/>
      <c r="Q38" s="14"/>
      <c r="R38" s="14"/>
      <c r="S38" s="14"/>
      <c r="T38" s="14"/>
      <c r="U38" s="14"/>
      <c r="V38" s="14"/>
      <c r="W38" s="14"/>
      <c r="X38" s="14"/>
      <c r="Y38" s="14"/>
      <c r="Z38" s="14"/>
      <c r="AA38" s="14"/>
      <c r="AB38" s="14"/>
      <c r="AC38" s="14"/>
      <c r="AD38" s="14"/>
    </row>
    <row r="39" spans="1:30" ht="15" customHeight="1" x14ac:dyDescent="0.35">
      <c r="A39" s="14"/>
      <c r="B39" s="145" t="s">
        <v>305</v>
      </c>
      <c r="C39" s="146" t="s">
        <v>303</v>
      </c>
      <c r="D39" s="198" t="s">
        <v>306</v>
      </c>
      <c r="E39" s="255" t="s">
        <v>216</v>
      </c>
      <c r="F39" s="255" t="s">
        <v>217</v>
      </c>
      <c r="G39" s="147"/>
      <c r="H39" s="147"/>
      <c r="I39" s="147" t="s">
        <v>218</v>
      </c>
      <c r="J39" s="147"/>
      <c r="K39" s="147"/>
      <c r="L39" s="147"/>
      <c r="M39" s="148" t="s">
        <v>218</v>
      </c>
      <c r="N39" s="148"/>
      <c r="O39" s="256"/>
      <c r="P39" s="14"/>
      <c r="Q39" s="14"/>
      <c r="R39" s="14"/>
      <c r="S39" s="14"/>
      <c r="T39" s="14"/>
      <c r="U39" s="14"/>
      <c r="V39" s="14"/>
      <c r="W39" s="14"/>
      <c r="X39" s="14"/>
      <c r="Y39" s="14"/>
      <c r="Z39" s="14"/>
      <c r="AA39" s="14"/>
      <c r="AB39" s="14"/>
      <c r="AC39" s="14"/>
      <c r="AD39" s="14"/>
    </row>
    <row r="40" spans="1:30" ht="15" customHeight="1" x14ac:dyDescent="0.35">
      <c r="A40" s="14"/>
      <c r="B40" s="145" t="s">
        <v>307</v>
      </c>
      <c r="C40" s="146" t="s">
        <v>308</v>
      </c>
      <c r="D40" s="146" t="s">
        <v>309</v>
      </c>
      <c r="E40" s="255" t="s">
        <v>216</v>
      </c>
      <c r="F40" s="255" t="s">
        <v>217</v>
      </c>
      <c r="G40" s="147"/>
      <c r="H40" s="147"/>
      <c r="I40" s="147" t="s">
        <v>218</v>
      </c>
      <c r="J40" s="147"/>
      <c r="K40" s="147"/>
      <c r="L40" s="147"/>
      <c r="M40" s="148" t="s">
        <v>218</v>
      </c>
      <c r="N40" s="148"/>
      <c r="O40" s="256"/>
      <c r="P40" s="14"/>
      <c r="Q40" s="14"/>
      <c r="R40" s="14"/>
      <c r="S40" s="14"/>
      <c r="T40" s="14"/>
      <c r="U40" s="14"/>
      <c r="V40" s="14"/>
      <c r="W40" s="14"/>
      <c r="X40" s="14"/>
      <c r="Y40" s="14"/>
      <c r="Z40" s="14"/>
      <c r="AA40" s="14"/>
      <c r="AB40" s="14"/>
      <c r="AC40" s="14"/>
      <c r="AD40" s="14"/>
    </row>
    <row r="41" spans="1:30" ht="15" customHeight="1" x14ac:dyDescent="0.35">
      <c r="A41" s="14"/>
      <c r="B41" s="145" t="s">
        <v>310</v>
      </c>
      <c r="C41" s="146" t="s">
        <v>308</v>
      </c>
      <c r="D41" s="146" t="s">
        <v>311</v>
      </c>
      <c r="E41" s="255" t="s">
        <v>216</v>
      </c>
      <c r="F41" s="255" t="s">
        <v>217</v>
      </c>
      <c r="G41" s="147"/>
      <c r="H41" s="147"/>
      <c r="I41" s="147" t="s">
        <v>218</v>
      </c>
      <c r="J41" s="147"/>
      <c r="K41" s="147"/>
      <c r="L41" s="147"/>
      <c r="M41" s="148" t="s">
        <v>218</v>
      </c>
      <c r="N41" s="148"/>
      <c r="O41" s="256"/>
      <c r="P41" s="14"/>
      <c r="Q41" s="14"/>
      <c r="R41" s="14"/>
      <c r="S41" s="14"/>
      <c r="T41" s="14"/>
      <c r="U41" s="14"/>
      <c r="V41" s="14"/>
      <c r="W41" s="14"/>
      <c r="X41" s="14"/>
      <c r="Y41" s="14"/>
      <c r="Z41" s="14"/>
      <c r="AA41" s="14"/>
      <c r="AB41" s="14"/>
      <c r="AC41" s="14"/>
      <c r="AD41" s="14"/>
    </row>
    <row r="42" spans="1:30" ht="15" customHeight="1" x14ac:dyDescent="0.35">
      <c r="A42" s="14"/>
      <c r="B42" s="145" t="s">
        <v>312</v>
      </c>
      <c r="C42" s="146" t="s">
        <v>313</v>
      </c>
      <c r="D42" s="146" t="s">
        <v>314</v>
      </c>
      <c r="E42" s="255" t="s">
        <v>216</v>
      </c>
      <c r="F42" s="255" t="s">
        <v>315</v>
      </c>
      <c r="G42" s="147"/>
      <c r="H42" s="147"/>
      <c r="I42" s="147" t="s">
        <v>218</v>
      </c>
      <c r="J42" s="147"/>
      <c r="K42" s="147"/>
      <c r="L42" s="147"/>
      <c r="M42" s="148" t="s">
        <v>218</v>
      </c>
      <c r="N42" s="148"/>
      <c r="O42" s="256"/>
      <c r="P42" s="14"/>
      <c r="Q42" s="14"/>
      <c r="R42" s="14"/>
      <c r="S42" s="14"/>
      <c r="T42" s="14"/>
      <c r="U42" s="14"/>
      <c r="V42" s="14"/>
      <c r="W42" s="14"/>
      <c r="X42" s="14"/>
      <c r="Y42" s="14"/>
      <c r="Z42" s="14"/>
      <c r="AA42" s="14"/>
      <c r="AB42" s="14"/>
      <c r="AC42" s="14"/>
      <c r="AD42" s="14"/>
    </row>
    <row r="43" spans="1:30" ht="15" customHeight="1" x14ac:dyDescent="0.35">
      <c r="A43" s="14"/>
      <c r="B43" s="145" t="s">
        <v>316</v>
      </c>
      <c r="C43" s="146" t="s">
        <v>317</v>
      </c>
      <c r="D43" s="146" t="s">
        <v>318</v>
      </c>
      <c r="E43" s="255" t="s">
        <v>216</v>
      </c>
      <c r="F43" s="255" t="s">
        <v>217</v>
      </c>
      <c r="G43" s="147"/>
      <c r="H43" s="147"/>
      <c r="I43" s="147" t="s">
        <v>218</v>
      </c>
      <c r="J43" s="147"/>
      <c r="K43" s="147"/>
      <c r="L43" s="147"/>
      <c r="M43" s="148" t="s">
        <v>218</v>
      </c>
      <c r="N43" s="148"/>
      <c r="O43" s="256"/>
      <c r="P43" s="14"/>
      <c r="Q43" s="14"/>
      <c r="R43" s="14"/>
      <c r="S43" s="14"/>
      <c r="T43" s="14"/>
      <c r="U43" s="14"/>
      <c r="V43" s="14"/>
      <c r="W43" s="14"/>
      <c r="X43" s="14"/>
      <c r="Y43" s="14"/>
      <c r="Z43" s="14"/>
      <c r="AA43" s="14"/>
      <c r="AB43" s="14"/>
      <c r="AC43" s="14"/>
      <c r="AD43" s="14"/>
    </row>
    <row r="44" spans="1:30" ht="15" customHeight="1" x14ac:dyDescent="0.35">
      <c r="A44" s="14"/>
      <c r="B44" s="145" t="s">
        <v>319</v>
      </c>
      <c r="C44" s="146" t="s">
        <v>317</v>
      </c>
      <c r="D44" s="146" t="s">
        <v>320</v>
      </c>
      <c r="E44" s="255" t="s">
        <v>216</v>
      </c>
      <c r="F44" s="255" t="s">
        <v>217</v>
      </c>
      <c r="G44" s="147"/>
      <c r="H44" s="147"/>
      <c r="I44" s="147" t="s">
        <v>218</v>
      </c>
      <c r="J44" s="147"/>
      <c r="K44" s="147"/>
      <c r="L44" s="147"/>
      <c r="M44" s="148" t="s">
        <v>218</v>
      </c>
      <c r="N44" s="148"/>
      <c r="O44" s="256"/>
      <c r="P44" s="14"/>
      <c r="Q44" s="14"/>
      <c r="R44" s="14"/>
      <c r="S44" s="14"/>
      <c r="T44" s="14"/>
      <c r="U44" s="14"/>
      <c r="V44" s="14"/>
      <c r="W44" s="14"/>
      <c r="X44" s="14"/>
      <c r="Y44" s="14"/>
      <c r="Z44" s="14"/>
      <c r="AA44" s="14"/>
      <c r="AB44" s="14"/>
      <c r="AC44" s="14"/>
      <c r="AD44" s="14"/>
    </row>
    <row r="45" spans="1:30" ht="15" customHeight="1" x14ac:dyDescent="0.35">
      <c r="A45" s="14"/>
      <c r="B45" s="145" t="s">
        <v>321</v>
      </c>
      <c r="C45" s="146" t="s">
        <v>322</v>
      </c>
      <c r="D45" s="146" t="s">
        <v>323</v>
      </c>
      <c r="E45" s="255" t="s">
        <v>216</v>
      </c>
      <c r="F45" s="255" t="s">
        <v>217</v>
      </c>
      <c r="G45" s="147"/>
      <c r="H45" s="147"/>
      <c r="I45" s="147" t="s">
        <v>218</v>
      </c>
      <c r="J45" s="147"/>
      <c r="K45" s="147"/>
      <c r="L45" s="147"/>
      <c r="M45" s="148" t="s">
        <v>218</v>
      </c>
      <c r="N45" s="148"/>
      <c r="O45" s="256"/>
      <c r="P45" s="14"/>
      <c r="Q45" s="14"/>
      <c r="R45" s="14"/>
      <c r="S45" s="14"/>
      <c r="T45" s="14"/>
      <c r="U45" s="14"/>
      <c r="V45" s="14"/>
      <c r="W45" s="14"/>
      <c r="X45" s="14"/>
      <c r="Y45" s="14"/>
      <c r="Z45" s="14"/>
      <c r="AA45" s="14"/>
      <c r="AB45" s="14"/>
      <c r="AC45" s="14"/>
      <c r="AD45" s="14"/>
    </row>
    <row r="46" spans="1:30" x14ac:dyDescent="0.35">
      <c r="A46" s="14"/>
      <c r="B46" s="145" t="s">
        <v>324</v>
      </c>
      <c r="C46" s="146" t="s">
        <v>325</v>
      </c>
      <c r="D46" s="146" t="s">
        <v>326</v>
      </c>
      <c r="E46" s="255" t="s">
        <v>216</v>
      </c>
      <c r="F46" s="255" t="s">
        <v>217</v>
      </c>
      <c r="G46" s="147"/>
      <c r="H46" s="147"/>
      <c r="I46" s="147" t="s">
        <v>218</v>
      </c>
      <c r="J46" s="147"/>
      <c r="K46" s="147"/>
      <c r="L46" s="147"/>
      <c r="M46" s="148" t="s">
        <v>218</v>
      </c>
      <c r="N46" s="148"/>
      <c r="O46" s="256"/>
      <c r="P46" s="14"/>
      <c r="Q46" s="14"/>
      <c r="R46" s="14"/>
      <c r="S46" s="14"/>
      <c r="T46" s="14"/>
      <c r="U46" s="14"/>
      <c r="V46" s="14"/>
      <c r="W46" s="14"/>
      <c r="X46" s="14"/>
      <c r="Y46" s="14"/>
      <c r="Z46" s="14"/>
      <c r="AA46" s="14"/>
      <c r="AB46" s="14"/>
      <c r="AC46" s="14"/>
      <c r="AD46" s="14"/>
    </row>
    <row r="47" spans="1:30" x14ac:dyDescent="0.35">
      <c r="A47" s="14"/>
      <c r="B47" s="145" t="s">
        <v>327</v>
      </c>
      <c r="C47" s="146" t="s">
        <v>325</v>
      </c>
      <c r="D47" s="146" t="s">
        <v>328</v>
      </c>
      <c r="E47" s="255" t="s">
        <v>216</v>
      </c>
      <c r="F47" s="255" t="s">
        <v>217</v>
      </c>
      <c r="G47" s="147"/>
      <c r="H47" s="147"/>
      <c r="I47" s="147" t="s">
        <v>218</v>
      </c>
      <c r="J47" s="147"/>
      <c r="K47" s="147"/>
      <c r="L47" s="147"/>
      <c r="M47" s="148"/>
      <c r="N47" s="148"/>
      <c r="O47" s="256"/>
      <c r="P47" s="14"/>
      <c r="Q47" s="14"/>
      <c r="R47" s="14"/>
      <c r="S47" s="14"/>
      <c r="T47" s="14"/>
      <c r="U47" s="14"/>
      <c r="V47" s="14"/>
      <c r="W47" s="14"/>
      <c r="X47" s="14"/>
      <c r="Y47" s="14"/>
      <c r="Z47" s="14"/>
      <c r="AA47" s="14"/>
      <c r="AB47" s="14"/>
      <c r="AC47" s="14"/>
      <c r="AD47" s="14"/>
    </row>
    <row r="48" spans="1:30" x14ac:dyDescent="0.35">
      <c r="A48" s="14"/>
      <c r="B48" s="145" t="s">
        <v>329</v>
      </c>
      <c r="C48" s="146" t="s">
        <v>325</v>
      </c>
      <c r="D48" s="146" t="s">
        <v>330</v>
      </c>
      <c r="E48" s="255" t="s">
        <v>216</v>
      </c>
      <c r="F48" s="255" t="s">
        <v>217</v>
      </c>
      <c r="G48" s="147"/>
      <c r="H48" s="147"/>
      <c r="I48" s="147" t="s">
        <v>218</v>
      </c>
      <c r="J48" s="147"/>
      <c r="K48" s="147"/>
      <c r="L48" s="147"/>
      <c r="M48" s="148"/>
      <c r="N48" s="148"/>
      <c r="O48" s="256"/>
      <c r="P48" s="14"/>
      <c r="Q48" s="14"/>
      <c r="R48" s="14"/>
      <c r="S48" s="14"/>
      <c r="T48" s="14"/>
      <c r="U48" s="14"/>
      <c r="V48" s="14"/>
      <c r="W48" s="14"/>
      <c r="X48" s="14"/>
      <c r="Y48" s="14"/>
      <c r="Z48" s="14"/>
      <c r="AA48" s="14"/>
      <c r="AB48" s="14"/>
      <c r="AC48" s="14"/>
      <c r="AD48" s="14"/>
    </row>
    <row r="49" spans="1:30" x14ac:dyDescent="0.35">
      <c r="A49" s="14"/>
      <c r="B49" s="145" t="s">
        <v>331</v>
      </c>
      <c r="C49" s="146" t="s">
        <v>325</v>
      </c>
      <c r="D49" s="146" t="s">
        <v>332</v>
      </c>
      <c r="E49" s="255" t="s">
        <v>216</v>
      </c>
      <c r="F49" s="255" t="s">
        <v>315</v>
      </c>
      <c r="G49" s="147"/>
      <c r="H49" s="147"/>
      <c r="I49" s="147" t="s">
        <v>218</v>
      </c>
      <c r="J49" s="147"/>
      <c r="K49" s="147"/>
      <c r="L49" s="147"/>
      <c r="M49" s="148" t="s">
        <v>218</v>
      </c>
      <c r="N49" s="148"/>
      <c r="O49" s="256"/>
      <c r="P49" s="14"/>
      <c r="Q49" s="14"/>
      <c r="R49" s="14"/>
      <c r="S49" s="14"/>
      <c r="T49" s="14"/>
      <c r="U49" s="14"/>
      <c r="V49" s="14"/>
      <c r="W49" s="14"/>
      <c r="X49" s="14"/>
      <c r="Y49" s="14"/>
      <c r="Z49" s="14"/>
      <c r="AA49" s="14"/>
      <c r="AB49" s="14"/>
      <c r="AC49" s="14"/>
      <c r="AD49" s="14"/>
    </row>
    <row r="50" spans="1:30" x14ac:dyDescent="0.35">
      <c r="A50" s="14"/>
      <c r="B50" s="145" t="s">
        <v>333</v>
      </c>
      <c r="C50" s="146" t="s">
        <v>325</v>
      </c>
      <c r="D50" s="146" t="s">
        <v>334</v>
      </c>
      <c r="E50" s="255" t="s">
        <v>216</v>
      </c>
      <c r="F50" s="255" t="s">
        <v>315</v>
      </c>
      <c r="G50" s="147"/>
      <c r="H50" s="147"/>
      <c r="I50" s="147" t="s">
        <v>218</v>
      </c>
      <c r="J50" s="147"/>
      <c r="K50" s="147"/>
      <c r="L50" s="147"/>
      <c r="M50" s="148"/>
      <c r="N50" s="148"/>
      <c r="O50" s="256"/>
      <c r="P50" s="14"/>
      <c r="Q50" s="14"/>
      <c r="R50" s="14"/>
      <c r="S50" s="14"/>
      <c r="T50" s="14"/>
      <c r="U50" s="14"/>
      <c r="V50" s="14"/>
      <c r="W50" s="14"/>
      <c r="X50" s="14"/>
      <c r="Y50" s="14"/>
      <c r="Z50" s="14"/>
      <c r="AA50" s="14"/>
      <c r="AB50" s="14"/>
      <c r="AC50" s="14"/>
      <c r="AD50" s="14"/>
    </row>
    <row r="51" spans="1:30" x14ac:dyDescent="0.35">
      <c r="A51" s="14"/>
      <c r="B51" s="145" t="s">
        <v>335</v>
      </c>
      <c r="C51" s="146" t="s">
        <v>325</v>
      </c>
      <c r="D51" s="146" t="s">
        <v>336</v>
      </c>
      <c r="E51" s="255" t="s">
        <v>216</v>
      </c>
      <c r="F51" s="255" t="s">
        <v>315</v>
      </c>
      <c r="G51" s="147"/>
      <c r="H51" s="147"/>
      <c r="I51" s="147" t="s">
        <v>218</v>
      </c>
      <c r="J51" s="147"/>
      <c r="K51" s="147"/>
      <c r="L51" s="147"/>
      <c r="M51" s="148"/>
      <c r="N51" s="148"/>
      <c r="O51" s="256"/>
      <c r="P51" s="14"/>
      <c r="Q51" s="14"/>
      <c r="R51" s="14"/>
      <c r="S51" s="14"/>
      <c r="T51" s="14"/>
      <c r="U51" s="14"/>
      <c r="V51" s="14"/>
      <c r="W51" s="14"/>
      <c r="X51" s="14"/>
      <c r="Y51" s="14"/>
      <c r="Z51" s="14"/>
      <c r="AA51" s="14"/>
      <c r="AB51" s="14"/>
      <c r="AC51" s="14"/>
      <c r="AD51" s="14"/>
    </row>
    <row r="52" spans="1:30" ht="16.5" customHeight="1" x14ac:dyDescent="0.35">
      <c r="A52" s="14"/>
      <c r="B52" s="145" t="s">
        <v>337</v>
      </c>
      <c r="C52" s="146" t="s">
        <v>338</v>
      </c>
      <c r="D52" s="198" t="s">
        <v>339</v>
      </c>
      <c r="E52" s="255" t="s">
        <v>216</v>
      </c>
      <c r="F52" s="255" t="s">
        <v>217</v>
      </c>
      <c r="G52" s="147"/>
      <c r="H52" s="147"/>
      <c r="I52" s="147" t="s">
        <v>218</v>
      </c>
      <c r="J52" s="147"/>
      <c r="K52" s="147"/>
      <c r="L52" s="147"/>
      <c r="M52" s="148" t="s">
        <v>218</v>
      </c>
      <c r="N52" s="148" t="s">
        <v>218</v>
      </c>
      <c r="O52" s="256"/>
      <c r="P52" s="14"/>
      <c r="Q52" s="14"/>
      <c r="R52" s="14"/>
      <c r="S52" s="14"/>
      <c r="T52" s="14"/>
      <c r="U52" s="14"/>
      <c r="V52" s="14"/>
      <c r="W52" s="14"/>
      <c r="X52" s="14"/>
      <c r="Y52" s="14"/>
      <c r="Z52" s="14"/>
      <c r="AA52" s="14"/>
      <c r="AB52" s="14"/>
      <c r="AC52" s="14"/>
      <c r="AD52" s="14"/>
    </row>
    <row r="53" spans="1:30" ht="15" customHeight="1" x14ac:dyDescent="0.35">
      <c r="A53" s="14"/>
      <c r="B53" s="145" t="s">
        <v>340</v>
      </c>
      <c r="C53" s="146" t="s">
        <v>338</v>
      </c>
      <c r="D53" s="198" t="s">
        <v>341</v>
      </c>
      <c r="E53" s="255" t="s">
        <v>216</v>
      </c>
      <c r="F53" s="255" t="s">
        <v>217</v>
      </c>
      <c r="G53" s="147"/>
      <c r="H53" s="147"/>
      <c r="I53" s="147" t="s">
        <v>218</v>
      </c>
      <c r="J53" s="147"/>
      <c r="K53" s="147"/>
      <c r="L53" s="147"/>
      <c r="M53" s="148" t="s">
        <v>218</v>
      </c>
      <c r="N53" s="148" t="s">
        <v>218</v>
      </c>
      <c r="O53" s="256"/>
      <c r="P53" s="14"/>
      <c r="Q53" s="14"/>
      <c r="R53" s="14"/>
      <c r="S53" s="14"/>
      <c r="T53" s="14"/>
      <c r="U53" s="14"/>
      <c r="V53" s="14"/>
      <c r="W53" s="14"/>
      <c r="X53" s="14"/>
      <c r="Y53" s="14"/>
      <c r="Z53" s="14"/>
      <c r="AA53" s="14"/>
      <c r="AB53" s="14"/>
      <c r="AC53" s="14"/>
      <c r="AD53" s="14"/>
    </row>
    <row r="54" spans="1:30" ht="17.25" customHeight="1" x14ac:dyDescent="0.35">
      <c r="A54" s="14"/>
      <c r="B54" s="145" t="s">
        <v>342</v>
      </c>
      <c r="C54" s="146" t="s">
        <v>338</v>
      </c>
      <c r="D54" s="198" t="s">
        <v>343</v>
      </c>
      <c r="E54" s="255" t="s">
        <v>216</v>
      </c>
      <c r="F54" s="255" t="s">
        <v>217</v>
      </c>
      <c r="G54" s="147"/>
      <c r="H54" s="147"/>
      <c r="I54" s="147" t="s">
        <v>218</v>
      </c>
      <c r="J54" s="147"/>
      <c r="K54" s="147"/>
      <c r="L54" s="147"/>
      <c r="M54" s="148" t="s">
        <v>218</v>
      </c>
      <c r="N54" s="148" t="s">
        <v>218</v>
      </c>
      <c r="O54" s="256"/>
      <c r="P54" s="14"/>
      <c r="Q54" s="14"/>
      <c r="R54" s="14"/>
      <c r="S54" s="14"/>
      <c r="T54" s="14"/>
      <c r="U54" s="14"/>
      <c r="V54" s="14"/>
      <c r="W54" s="14"/>
      <c r="X54" s="14"/>
      <c r="Y54" s="14"/>
      <c r="Z54" s="14"/>
      <c r="AA54" s="14"/>
      <c r="AB54" s="14"/>
      <c r="AC54" s="14"/>
      <c r="AD54" s="14"/>
    </row>
    <row r="55" spans="1:30" ht="18" customHeight="1" x14ac:dyDescent="0.35">
      <c r="A55" s="14"/>
      <c r="B55" s="145" t="s">
        <v>344</v>
      </c>
      <c r="C55" s="146" t="s">
        <v>338</v>
      </c>
      <c r="D55" s="198" t="s">
        <v>345</v>
      </c>
      <c r="E55" s="255" t="s">
        <v>216</v>
      </c>
      <c r="F55" s="255" t="s">
        <v>217</v>
      </c>
      <c r="G55" s="147"/>
      <c r="H55" s="147"/>
      <c r="I55" s="147" t="s">
        <v>218</v>
      </c>
      <c r="J55" s="147"/>
      <c r="K55" s="147"/>
      <c r="L55" s="147"/>
      <c r="M55" s="148" t="s">
        <v>218</v>
      </c>
      <c r="N55" s="148" t="s">
        <v>218</v>
      </c>
      <c r="O55" s="256"/>
      <c r="P55" s="14"/>
      <c r="Q55" s="14"/>
      <c r="R55" s="14"/>
      <c r="S55" s="14"/>
      <c r="T55" s="14"/>
      <c r="U55" s="14"/>
      <c r="V55" s="14"/>
      <c r="W55" s="14"/>
      <c r="X55" s="14"/>
      <c r="Y55" s="14"/>
      <c r="Z55" s="14"/>
      <c r="AA55" s="14"/>
      <c r="AB55" s="14"/>
      <c r="AC55" s="14"/>
      <c r="AD55" s="14"/>
    </row>
    <row r="56" spans="1:30" ht="16.5" customHeight="1" x14ac:dyDescent="0.35">
      <c r="A56" s="14"/>
      <c r="B56" s="145" t="s">
        <v>346</v>
      </c>
      <c r="C56" s="146" t="s">
        <v>338</v>
      </c>
      <c r="D56" s="146" t="s">
        <v>347</v>
      </c>
      <c r="E56" s="255" t="s">
        <v>216</v>
      </c>
      <c r="F56" s="255" t="s">
        <v>217</v>
      </c>
      <c r="G56" s="147"/>
      <c r="H56" s="147"/>
      <c r="I56" s="147" t="s">
        <v>218</v>
      </c>
      <c r="J56" s="147"/>
      <c r="K56" s="147"/>
      <c r="L56" s="147"/>
      <c r="M56" s="148" t="s">
        <v>218</v>
      </c>
      <c r="N56" s="148" t="s">
        <v>218</v>
      </c>
      <c r="O56" s="256"/>
      <c r="P56" s="14"/>
      <c r="Q56" s="14"/>
      <c r="R56" s="14"/>
      <c r="S56" s="14"/>
      <c r="T56" s="14"/>
      <c r="U56" s="14"/>
      <c r="V56" s="14"/>
      <c r="W56" s="14"/>
      <c r="X56" s="14"/>
      <c r="Y56" s="14"/>
      <c r="Z56" s="14"/>
      <c r="AA56" s="14"/>
      <c r="AB56" s="14"/>
      <c r="AC56" s="14"/>
      <c r="AD56" s="14"/>
    </row>
    <row r="57" spans="1:30" ht="14.25" customHeight="1" x14ac:dyDescent="0.35">
      <c r="A57" s="14"/>
      <c r="B57" s="145" t="s">
        <v>348</v>
      </c>
      <c r="C57" s="197" t="s">
        <v>349</v>
      </c>
      <c r="D57" s="198" t="s">
        <v>350</v>
      </c>
      <c r="E57" s="255" t="s">
        <v>216</v>
      </c>
      <c r="F57" s="255" t="s">
        <v>217</v>
      </c>
      <c r="G57" s="147"/>
      <c r="H57" s="147"/>
      <c r="I57" s="147" t="s">
        <v>218</v>
      </c>
      <c r="J57" s="147"/>
      <c r="K57" s="147"/>
      <c r="L57" s="147"/>
      <c r="M57" s="148" t="s">
        <v>218</v>
      </c>
      <c r="N57" s="148" t="s">
        <v>218</v>
      </c>
      <c r="O57" s="256"/>
      <c r="P57" s="14"/>
      <c r="Q57" s="14"/>
      <c r="R57" s="14"/>
      <c r="S57" s="14"/>
      <c r="T57" s="14"/>
      <c r="U57" s="14"/>
      <c r="V57" s="14"/>
      <c r="W57" s="14"/>
      <c r="X57" s="14"/>
      <c r="Y57" s="14"/>
      <c r="Z57" s="14"/>
      <c r="AA57" s="14"/>
      <c r="AB57" s="14"/>
      <c r="AC57" s="14"/>
      <c r="AD57" s="14"/>
    </row>
    <row r="58" spans="1:30" x14ac:dyDescent="0.35">
      <c r="A58" s="14"/>
      <c r="B58" s="145" t="s">
        <v>351</v>
      </c>
      <c r="C58" s="197" t="s">
        <v>352</v>
      </c>
      <c r="D58" s="199" t="s">
        <v>353</v>
      </c>
      <c r="E58" s="255" t="s">
        <v>216</v>
      </c>
      <c r="F58" s="255" t="s">
        <v>217</v>
      </c>
      <c r="G58" s="147"/>
      <c r="H58" s="147"/>
      <c r="I58" s="147"/>
      <c r="J58" s="147" t="s">
        <v>218</v>
      </c>
      <c r="K58" s="147"/>
      <c r="L58" s="147"/>
      <c r="M58" s="148" t="s">
        <v>218</v>
      </c>
      <c r="N58" s="148"/>
      <c r="O58" s="256"/>
      <c r="P58" s="14"/>
      <c r="Q58" s="14"/>
      <c r="R58" s="14"/>
      <c r="S58" s="14"/>
      <c r="T58" s="14"/>
      <c r="U58" s="14"/>
      <c r="V58" s="14"/>
      <c r="W58" s="14"/>
      <c r="X58" s="14"/>
      <c r="Y58" s="14"/>
      <c r="Z58" s="14"/>
      <c r="AA58" s="14"/>
      <c r="AB58" s="14"/>
      <c r="AC58" s="14"/>
      <c r="AD58" s="14"/>
    </row>
    <row r="59" spans="1:30" x14ac:dyDescent="0.35">
      <c r="A59" s="14"/>
      <c r="B59" s="145" t="s">
        <v>354</v>
      </c>
      <c r="C59" s="197" t="s">
        <v>352</v>
      </c>
      <c r="D59" s="199" t="s">
        <v>355</v>
      </c>
      <c r="E59" s="255" t="s">
        <v>216</v>
      </c>
      <c r="F59" s="255" t="s">
        <v>217</v>
      </c>
      <c r="G59" s="147"/>
      <c r="H59" s="147"/>
      <c r="I59" s="147"/>
      <c r="J59" s="147" t="s">
        <v>218</v>
      </c>
      <c r="K59" s="147"/>
      <c r="L59" s="147"/>
      <c r="M59" s="148" t="s">
        <v>218</v>
      </c>
      <c r="N59" s="148"/>
      <c r="O59" s="256"/>
      <c r="P59" s="14"/>
      <c r="Q59" s="14"/>
      <c r="R59" s="14"/>
      <c r="S59" s="14"/>
      <c r="T59" s="14"/>
      <c r="U59" s="14"/>
      <c r="V59" s="14"/>
      <c r="W59" s="14"/>
      <c r="X59" s="14"/>
      <c r="Y59" s="14"/>
      <c r="Z59" s="14"/>
      <c r="AA59" s="14"/>
      <c r="AB59" s="14"/>
      <c r="AC59" s="14"/>
      <c r="AD59" s="14"/>
    </row>
    <row r="60" spans="1:30" x14ac:dyDescent="0.35">
      <c r="A60" s="14"/>
      <c r="B60" s="145" t="s">
        <v>356</v>
      </c>
      <c r="C60" s="197" t="s">
        <v>357</v>
      </c>
      <c r="D60" s="199" t="s">
        <v>358</v>
      </c>
      <c r="E60" s="255" t="s">
        <v>216</v>
      </c>
      <c r="F60" s="255" t="s">
        <v>217</v>
      </c>
      <c r="G60" s="147"/>
      <c r="H60" s="147"/>
      <c r="I60" s="147"/>
      <c r="J60" s="147" t="s">
        <v>218</v>
      </c>
      <c r="K60" s="147"/>
      <c r="L60" s="147"/>
      <c r="M60" s="148" t="s">
        <v>218</v>
      </c>
      <c r="N60" s="148"/>
      <c r="O60" s="256"/>
      <c r="P60" s="14"/>
      <c r="Q60" s="14"/>
      <c r="R60" s="14"/>
      <c r="S60" s="14"/>
      <c r="T60" s="14"/>
      <c r="U60" s="14"/>
      <c r="V60" s="14"/>
      <c r="W60" s="14"/>
      <c r="X60" s="14"/>
      <c r="Y60" s="14"/>
      <c r="Z60" s="14"/>
      <c r="AA60" s="14"/>
      <c r="AB60" s="14"/>
      <c r="AC60" s="14"/>
      <c r="AD60" s="14"/>
    </row>
    <row r="61" spans="1:30" s="98" customFormat="1" x14ac:dyDescent="0.3">
      <c r="A61" s="125"/>
      <c r="B61" s="145" t="s">
        <v>359</v>
      </c>
      <c r="C61" s="197" t="s">
        <v>357</v>
      </c>
      <c r="D61" s="199" t="s">
        <v>360</v>
      </c>
      <c r="E61" s="255" t="s">
        <v>216</v>
      </c>
      <c r="F61" s="255" t="s">
        <v>217</v>
      </c>
      <c r="G61" s="147"/>
      <c r="H61" s="147"/>
      <c r="I61" s="147"/>
      <c r="J61" s="147" t="s">
        <v>218</v>
      </c>
      <c r="K61" s="147"/>
      <c r="L61" s="147"/>
      <c r="M61" s="148" t="s">
        <v>218</v>
      </c>
      <c r="N61" s="148"/>
      <c r="O61" s="256"/>
      <c r="P61" s="125"/>
      <c r="Q61" s="125"/>
      <c r="R61" s="125"/>
      <c r="S61" s="125"/>
      <c r="T61" s="125"/>
      <c r="U61" s="125"/>
      <c r="V61" s="125"/>
      <c r="W61" s="125"/>
      <c r="X61" s="125"/>
      <c r="Y61" s="125"/>
      <c r="Z61" s="125"/>
      <c r="AA61" s="125"/>
      <c r="AB61" s="125"/>
      <c r="AC61" s="125"/>
      <c r="AD61" s="125"/>
    </row>
    <row r="62" spans="1:30" s="98" customFormat="1" x14ac:dyDescent="0.3">
      <c r="A62" s="125"/>
      <c r="B62" s="145" t="s">
        <v>361</v>
      </c>
      <c r="C62" s="227" t="s">
        <v>362</v>
      </c>
      <c r="D62" s="197" t="s">
        <v>363</v>
      </c>
      <c r="E62" s="255" t="s">
        <v>216</v>
      </c>
      <c r="F62" s="255" t="s">
        <v>217</v>
      </c>
      <c r="G62" s="147"/>
      <c r="H62" s="147"/>
      <c r="I62" s="147"/>
      <c r="J62" s="147"/>
      <c r="K62" s="147" t="s">
        <v>218</v>
      </c>
      <c r="L62" s="147" t="s">
        <v>218</v>
      </c>
      <c r="M62" s="148" t="s">
        <v>218</v>
      </c>
      <c r="N62" s="148" t="s">
        <v>218</v>
      </c>
      <c r="O62" s="256"/>
      <c r="P62" s="125"/>
      <c r="Q62" s="125"/>
      <c r="R62" s="125"/>
      <c r="S62" s="125"/>
      <c r="T62" s="125"/>
      <c r="U62" s="125"/>
      <c r="V62" s="125"/>
      <c r="W62" s="125"/>
      <c r="X62" s="125"/>
      <c r="Y62" s="125"/>
      <c r="Z62" s="125"/>
      <c r="AA62" s="125"/>
      <c r="AB62" s="125"/>
      <c r="AC62" s="125"/>
      <c r="AD62" s="125"/>
    </row>
    <row r="63" spans="1:30" s="98" customFormat="1" x14ac:dyDescent="0.3">
      <c r="A63" s="125"/>
      <c r="B63" s="145" t="s">
        <v>364</v>
      </c>
      <c r="C63" s="227" t="s">
        <v>362</v>
      </c>
      <c r="D63" s="197" t="s">
        <v>365</v>
      </c>
      <c r="E63" s="255" t="s">
        <v>216</v>
      </c>
      <c r="F63" s="255" t="s">
        <v>217</v>
      </c>
      <c r="G63" s="147"/>
      <c r="H63" s="147"/>
      <c r="I63" s="147"/>
      <c r="J63" s="147"/>
      <c r="K63" s="147" t="s">
        <v>218</v>
      </c>
      <c r="L63" s="147"/>
      <c r="M63" s="148"/>
      <c r="N63" s="148"/>
      <c r="O63" s="256"/>
      <c r="P63" s="125"/>
      <c r="Q63" s="125"/>
      <c r="R63" s="125"/>
      <c r="S63" s="125"/>
      <c r="T63" s="125"/>
      <c r="U63" s="125"/>
      <c r="V63" s="125"/>
      <c r="W63" s="125"/>
      <c r="X63" s="125"/>
      <c r="Y63" s="125"/>
      <c r="Z63" s="125"/>
      <c r="AA63" s="125"/>
      <c r="AB63" s="125"/>
      <c r="AC63" s="125"/>
      <c r="AD63" s="125"/>
    </row>
    <row r="64" spans="1:30" s="98" customFormat="1" x14ac:dyDescent="0.3">
      <c r="A64" s="125"/>
      <c r="B64" s="145" t="s">
        <v>366</v>
      </c>
      <c r="C64" s="227" t="s">
        <v>362</v>
      </c>
      <c r="D64" s="197" t="s">
        <v>367</v>
      </c>
      <c r="E64" s="255" t="s">
        <v>216</v>
      </c>
      <c r="F64" s="255" t="s">
        <v>217</v>
      </c>
      <c r="G64" s="147"/>
      <c r="H64" s="147"/>
      <c r="I64" s="147"/>
      <c r="J64" s="147"/>
      <c r="K64" s="147" t="s">
        <v>218</v>
      </c>
      <c r="L64" s="147"/>
      <c r="M64" s="148"/>
      <c r="N64" s="148"/>
      <c r="O64" s="256"/>
      <c r="P64" s="125"/>
      <c r="Q64" s="125"/>
      <c r="R64" s="125"/>
      <c r="S64" s="125"/>
      <c r="T64" s="125"/>
      <c r="U64" s="125"/>
      <c r="V64" s="125"/>
      <c r="W64" s="125"/>
      <c r="X64" s="125"/>
      <c r="Y64" s="125"/>
      <c r="Z64" s="125"/>
      <c r="AA64" s="125"/>
      <c r="AB64" s="125"/>
      <c r="AC64" s="125"/>
      <c r="AD64" s="125"/>
    </row>
    <row r="65" spans="1:50" s="98" customFormat="1" x14ac:dyDescent="0.3">
      <c r="A65" s="125"/>
      <c r="B65" s="145" t="s">
        <v>368</v>
      </c>
      <c r="C65" s="227" t="s">
        <v>369</v>
      </c>
      <c r="D65" s="146" t="s">
        <v>370</v>
      </c>
      <c r="E65" s="255" t="s">
        <v>216</v>
      </c>
      <c r="F65" s="255" t="s">
        <v>217</v>
      </c>
      <c r="G65" s="147"/>
      <c r="H65" s="147"/>
      <c r="I65" s="147"/>
      <c r="J65" s="147"/>
      <c r="K65" s="147" t="s">
        <v>218</v>
      </c>
      <c r="L65" s="147"/>
      <c r="M65" s="148" t="s">
        <v>218</v>
      </c>
      <c r="N65" s="146"/>
      <c r="O65" s="256"/>
      <c r="P65" s="125"/>
      <c r="Q65" s="125"/>
      <c r="R65" s="125"/>
      <c r="S65" s="125"/>
      <c r="T65" s="125"/>
      <c r="U65" s="125"/>
      <c r="V65" s="125"/>
      <c r="W65" s="125"/>
      <c r="X65" s="125"/>
      <c r="Y65" s="125"/>
      <c r="Z65" s="125"/>
      <c r="AA65" s="125"/>
      <c r="AB65" s="125"/>
      <c r="AC65" s="125"/>
      <c r="AD65" s="125"/>
    </row>
    <row r="66" spans="1:50" s="98" customFormat="1" x14ac:dyDescent="0.3">
      <c r="A66" s="125"/>
      <c r="B66" s="145" t="s">
        <v>371</v>
      </c>
      <c r="C66" s="227" t="s">
        <v>372</v>
      </c>
      <c r="D66" s="146" t="s">
        <v>373</v>
      </c>
      <c r="E66" s="255" t="s">
        <v>216</v>
      </c>
      <c r="F66" s="255" t="s">
        <v>217</v>
      </c>
      <c r="G66" s="147"/>
      <c r="H66" s="147"/>
      <c r="I66" s="147"/>
      <c r="J66" s="147"/>
      <c r="K66" s="147" t="s">
        <v>218</v>
      </c>
      <c r="L66" s="147" t="s">
        <v>218</v>
      </c>
      <c r="M66" s="148"/>
      <c r="N66" s="148" t="s">
        <v>218</v>
      </c>
      <c r="O66" s="256"/>
      <c r="P66" s="125"/>
      <c r="Q66" s="125"/>
      <c r="R66" s="125"/>
      <c r="S66" s="125"/>
      <c r="T66" s="125"/>
      <c r="U66" s="125"/>
      <c r="V66" s="125"/>
      <c r="W66" s="125"/>
      <c r="X66" s="125"/>
      <c r="Y66" s="125"/>
      <c r="Z66" s="125"/>
      <c r="AA66" s="125"/>
      <c r="AB66" s="125"/>
      <c r="AC66" s="125"/>
      <c r="AD66" s="125"/>
    </row>
    <row r="67" spans="1:50" x14ac:dyDescent="0.35">
      <c r="A67" s="14"/>
      <c r="B67" s="14"/>
      <c r="C67" s="123"/>
      <c r="D67" s="123"/>
      <c r="E67" s="264"/>
      <c r="F67" s="264"/>
      <c r="G67" s="264"/>
      <c r="H67" s="264"/>
      <c r="I67" s="264"/>
      <c r="J67" s="264"/>
      <c r="K67" s="264"/>
      <c r="L67" s="264"/>
      <c r="M67" s="264"/>
      <c r="N67" s="26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row>
    <row r="68" spans="1:50" x14ac:dyDescent="0.35">
      <c r="A68" s="14"/>
      <c r="B68" s="14"/>
      <c r="C68" s="123"/>
      <c r="D68" s="123"/>
      <c r="E68" s="123"/>
      <c r="F68" s="123"/>
      <c r="G68" s="123"/>
      <c r="H68" s="123"/>
      <c r="I68" s="123"/>
      <c r="J68" s="123"/>
      <c r="K68" s="123"/>
      <c r="L68" s="123"/>
      <c r="M68" s="123"/>
      <c r="N68" s="123"/>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row>
    <row r="69" spans="1:50" x14ac:dyDescent="0.35">
      <c r="A69" s="14"/>
      <c r="B69" s="14"/>
      <c r="C69" s="123"/>
      <c r="D69" s="123"/>
      <c r="E69" s="123"/>
      <c r="F69" s="123"/>
      <c r="G69" s="123"/>
      <c r="H69" s="123"/>
      <c r="I69" s="123"/>
      <c r="J69" s="123"/>
      <c r="K69" s="123"/>
      <c r="L69" s="123"/>
      <c r="M69" s="123"/>
      <c r="N69" s="123"/>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row>
    <row r="70" spans="1:50" x14ac:dyDescent="0.35">
      <c r="A70" s="14"/>
      <c r="B70" s="14"/>
      <c r="C70" s="123"/>
      <c r="D70" s="123"/>
      <c r="E70" s="123"/>
      <c r="F70" s="123"/>
      <c r="G70" s="123"/>
      <c r="H70" s="123"/>
      <c r="I70" s="123"/>
      <c r="J70" s="123"/>
      <c r="K70" s="123"/>
      <c r="L70" s="123"/>
      <c r="M70" s="123"/>
      <c r="N70" s="123"/>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row>
    <row r="71" spans="1:50" x14ac:dyDescent="0.35">
      <c r="A71" s="14"/>
      <c r="B71" s="14"/>
      <c r="C71" s="123"/>
      <c r="D71" s="123"/>
      <c r="E71" s="123"/>
      <c r="F71" s="123"/>
      <c r="G71" s="123"/>
      <c r="H71" s="123"/>
      <c r="I71" s="123"/>
      <c r="J71" s="123"/>
      <c r="K71" s="123"/>
      <c r="L71" s="123"/>
      <c r="M71" s="123"/>
      <c r="N71" s="123"/>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row>
    <row r="72" spans="1:50" x14ac:dyDescent="0.35">
      <c r="A72" s="14"/>
      <c r="B72" s="14"/>
      <c r="C72" s="123"/>
      <c r="D72" s="123"/>
      <c r="E72" s="123"/>
      <c r="F72" s="123"/>
      <c r="G72" s="123"/>
      <c r="H72" s="123"/>
      <c r="I72" s="123"/>
      <c r="J72" s="123"/>
      <c r="K72" s="123"/>
      <c r="L72" s="123"/>
      <c r="M72" s="123"/>
      <c r="N72" s="123"/>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row>
    <row r="73" spans="1:50" x14ac:dyDescent="0.35">
      <c r="A73" s="14"/>
      <c r="B73" s="14"/>
      <c r="C73" s="123"/>
      <c r="D73" s="123"/>
      <c r="E73" s="123"/>
      <c r="F73" s="123"/>
      <c r="G73" s="123"/>
      <c r="H73" s="123"/>
      <c r="I73" s="123"/>
      <c r="J73" s="123"/>
      <c r="K73" s="123"/>
      <c r="L73" s="123"/>
      <c r="M73" s="123"/>
      <c r="N73" s="123"/>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row>
    <row r="74" spans="1:50" x14ac:dyDescent="0.35">
      <c r="A74" s="14"/>
      <c r="B74" s="14"/>
      <c r="C74" s="123"/>
      <c r="D74" s="123"/>
      <c r="E74" s="123"/>
      <c r="F74" s="123"/>
      <c r="G74" s="123"/>
      <c r="H74" s="123"/>
      <c r="I74" s="123"/>
      <c r="J74" s="123"/>
      <c r="K74" s="123"/>
      <c r="L74" s="123"/>
      <c r="M74" s="123"/>
      <c r="N74" s="123"/>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row>
    <row r="75" spans="1:50" x14ac:dyDescent="0.35">
      <c r="A75" s="14"/>
      <c r="B75" s="14"/>
      <c r="C75" s="123"/>
      <c r="D75" s="123"/>
      <c r="E75" s="123"/>
      <c r="F75" s="123"/>
      <c r="G75" s="123"/>
      <c r="H75" s="123"/>
      <c r="I75" s="123"/>
      <c r="J75" s="123"/>
      <c r="K75" s="123"/>
      <c r="L75" s="123"/>
      <c r="M75" s="123"/>
      <c r="N75" s="123"/>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row>
    <row r="76" spans="1:50" x14ac:dyDescent="0.35">
      <c r="A76" s="14"/>
      <c r="B76" s="14"/>
      <c r="C76" s="123"/>
      <c r="D76" s="123"/>
      <c r="E76" s="123"/>
      <c r="F76" s="123"/>
      <c r="G76" s="123"/>
      <c r="H76" s="123"/>
      <c r="I76" s="123"/>
      <c r="J76" s="123"/>
      <c r="K76" s="123"/>
      <c r="L76" s="123"/>
      <c r="M76" s="123"/>
      <c r="N76" s="123"/>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row>
    <row r="77" spans="1:50" x14ac:dyDescent="0.35">
      <c r="A77" s="14"/>
      <c r="B77" s="14"/>
      <c r="C77" s="123"/>
      <c r="D77" s="123"/>
      <c r="E77" s="123"/>
      <c r="F77" s="123"/>
      <c r="G77" s="123"/>
      <c r="H77" s="123"/>
      <c r="I77" s="123"/>
      <c r="J77" s="123"/>
      <c r="K77" s="123"/>
      <c r="L77" s="123"/>
      <c r="M77" s="123"/>
      <c r="N77" s="123"/>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row>
    <row r="78" spans="1:50" x14ac:dyDescent="0.35">
      <c r="A78" s="14"/>
      <c r="B78" s="14"/>
      <c r="C78" s="123"/>
      <c r="D78" s="123"/>
      <c r="E78" s="123"/>
      <c r="F78" s="123"/>
      <c r="G78" s="123"/>
      <c r="H78" s="123"/>
      <c r="I78" s="123"/>
      <c r="J78" s="123"/>
      <c r="K78" s="123"/>
      <c r="L78" s="123"/>
      <c r="M78" s="123"/>
      <c r="N78" s="123"/>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row>
    <row r="79" spans="1:50" x14ac:dyDescent="0.35">
      <c r="A79" s="14"/>
      <c r="B79" s="14"/>
      <c r="C79" s="123"/>
      <c r="D79" s="123"/>
      <c r="E79" s="123"/>
      <c r="F79" s="123"/>
      <c r="G79" s="123"/>
      <c r="H79" s="123"/>
      <c r="I79" s="123"/>
      <c r="J79" s="123"/>
      <c r="K79" s="123"/>
      <c r="L79" s="123"/>
      <c r="M79" s="123"/>
      <c r="N79" s="123"/>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row>
    <row r="80" spans="1:50" x14ac:dyDescent="0.35">
      <c r="A80" s="14"/>
      <c r="B80" s="14"/>
      <c r="C80" s="123"/>
      <c r="D80" s="123"/>
      <c r="E80" s="123"/>
      <c r="F80" s="123"/>
      <c r="G80" s="123"/>
      <c r="H80" s="123"/>
      <c r="I80" s="123"/>
      <c r="J80" s="123"/>
      <c r="K80" s="123"/>
      <c r="L80" s="123"/>
      <c r="M80" s="123"/>
      <c r="N80" s="123"/>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row>
    <row r="81" spans="1:50" x14ac:dyDescent="0.35">
      <c r="A81" s="14"/>
      <c r="B81" s="14"/>
      <c r="C81" s="123"/>
      <c r="D81" s="123"/>
      <c r="E81" s="123"/>
      <c r="F81" s="123"/>
      <c r="G81" s="123"/>
      <c r="H81" s="123"/>
      <c r="I81" s="123"/>
      <c r="J81" s="123"/>
      <c r="K81" s="123"/>
      <c r="L81" s="123"/>
      <c r="M81" s="123"/>
      <c r="N81" s="123"/>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row>
    <row r="82" spans="1:50" x14ac:dyDescent="0.35">
      <c r="A82" s="14"/>
      <c r="B82" s="14"/>
      <c r="C82" s="123"/>
      <c r="D82" s="123"/>
      <c r="E82" s="123"/>
      <c r="F82" s="123"/>
      <c r="G82" s="123"/>
      <c r="H82" s="123"/>
      <c r="I82" s="123"/>
      <c r="J82" s="123"/>
      <c r="K82" s="123"/>
      <c r="L82" s="123"/>
      <c r="M82" s="123"/>
      <c r="N82" s="123"/>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row>
    <row r="83" spans="1:50" x14ac:dyDescent="0.35">
      <c r="A83" s="14"/>
      <c r="B83" s="14"/>
      <c r="C83" s="123"/>
      <c r="D83" s="123"/>
      <c r="E83" s="123"/>
      <c r="F83" s="123"/>
      <c r="G83" s="123"/>
      <c r="H83" s="123"/>
      <c r="I83" s="123"/>
      <c r="J83" s="123"/>
      <c r="K83" s="123"/>
      <c r="L83" s="123"/>
      <c r="M83" s="123"/>
      <c r="N83" s="123"/>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row>
    <row r="84" spans="1:50" x14ac:dyDescent="0.35">
      <c r="A84" s="14"/>
      <c r="B84" s="14"/>
      <c r="C84" s="123"/>
      <c r="D84" s="123"/>
      <c r="E84" s="123"/>
      <c r="F84" s="123"/>
      <c r="G84" s="123"/>
      <c r="H84" s="123"/>
      <c r="I84" s="123"/>
      <c r="J84" s="123"/>
      <c r="K84" s="123"/>
      <c r="L84" s="123"/>
      <c r="M84" s="123"/>
      <c r="N84" s="123"/>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row>
    <row r="85" spans="1:50" x14ac:dyDescent="0.35">
      <c r="A85" s="14"/>
      <c r="B85" s="14"/>
      <c r="C85" s="123"/>
      <c r="D85" s="123"/>
      <c r="E85" s="123"/>
      <c r="F85" s="123"/>
      <c r="G85" s="123"/>
      <c r="H85" s="123"/>
      <c r="I85" s="123"/>
      <c r="J85" s="123"/>
      <c r="K85" s="123"/>
      <c r="L85" s="123"/>
      <c r="M85" s="123"/>
      <c r="N85" s="123"/>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row>
    <row r="86" spans="1:50" x14ac:dyDescent="0.35">
      <c r="A86" s="14"/>
      <c r="B86" s="14"/>
      <c r="C86" s="123"/>
      <c r="D86" s="123"/>
      <c r="E86" s="123"/>
      <c r="F86" s="123"/>
      <c r="G86" s="123"/>
      <c r="H86" s="123"/>
      <c r="I86" s="123"/>
      <c r="J86" s="123"/>
      <c r="K86" s="123"/>
      <c r="L86" s="123"/>
      <c r="M86" s="123"/>
      <c r="N86" s="123"/>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row>
    <row r="87" spans="1:50" x14ac:dyDescent="0.35">
      <c r="A87" s="14"/>
      <c r="B87" s="14"/>
      <c r="C87" s="123"/>
      <c r="D87" s="123"/>
      <c r="E87" s="123"/>
      <c r="F87" s="123"/>
      <c r="G87" s="123"/>
      <c r="H87" s="123"/>
      <c r="I87" s="123"/>
      <c r="J87" s="123"/>
      <c r="K87" s="123"/>
      <c r="L87" s="123"/>
      <c r="M87" s="123"/>
      <c r="N87" s="123"/>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row>
    <row r="88" spans="1:50" x14ac:dyDescent="0.35">
      <c r="A88" s="14"/>
      <c r="B88" s="14"/>
      <c r="C88" s="123"/>
      <c r="D88" s="123"/>
      <c r="E88" s="123"/>
      <c r="F88" s="123"/>
      <c r="G88" s="123"/>
      <c r="H88" s="123"/>
      <c r="I88" s="123"/>
      <c r="J88" s="123"/>
      <c r="K88" s="123"/>
      <c r="L88" s="123"/>
      <c r="M88" s="123"/>
      <c r="N88" s="123"/>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row>
    <row r="89" spans="1:50" x14ac:dyDescent="0.35">
      <c r="A89" s="14"/>
      <c r="B89" s="14"/>
      <c r="C89" s="123"/>
      <c r="D89" s="123"/>
      <c r="E89" s="123"/>
      <c r="F89" s="123"/>
      <c r="G89" s="123"/>
      <c r="H89" s="123"/>
      <c r="I89" s="123"/>
      <c r="J89" s="123"/>
      <c r="K89" s="123"/>
      <c r="L89" s="123"/>
      <c r="M89" s="123"/>
      <c r="N89" s="123"/>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row>
    <row r="90" spans="1:50" x14ac:dyDescent="0.35">
      <c r="A90" s="14"/>
      <c r="B90" s="14"/>
      <c r="C90" s="123"/>
      <c r="D90" s="123"/>
      <c r="E90" s="123"/>
      <c r="F90" s="123"/>
      <c r="G90" s="123"/>
      <c r="H90" s="123"/>
      <c r="I90" s="123"/>
      <c r="J90" s="123"/>
      <c r="K90" s="123"/>
      <c r="L90" s="123"/>
      <c r="M90" s="123"/>
      <c r="N90" s="123"/>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row>
    <row r="91" spans="1:50" x14ac:dyDescent="0.35">
      <c r="A91" s="14"/>
      <c r="B91" s="14"/>
      <c r="C91" s="123"/>
      <c r="D91" s="123"/>
      <c r="E91" s="123"/>
      <c r="F91" s="123"/>
      <c r="G91" s="123"/>
      <c r="H91" s="123"/>
      <c r="I91" s="123"/>
      <c r="J91" s="123"/>
      <c r="K91" s="123"/>
      <c r="L91" s="123"/>
      <c r="M91" s="123"/>
      <c r="N91" s="123"/>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row>
    <row r="92" spans="1:50" x14ac:dyDescent="0.35">
      <c r="A92" s="14"/>
      <c r="B92" s="14"/>
      <c r="C92" s="123"/>
      <c r="D92" s="123"/>
      <c r="E92" s="123"/>
      <c r="F92" s="123"/>
      <c r="G92" s="123"/>
      <c r="H92" s="123"/>
      <c r="I92" s="123"/>
      <c r="J92" s="123"/>
      <c r="K92" s="123"/>
      <c r="L92" s="123"/>
      <c r="M92" s="123"/>
      <c r="N92" s="123"/>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row>
    <row r="93" spans="1:50" x14ac:dyDescent="0.35">
      <c r="A93" s="14"/>
      <c r="B93" s="14"/>
      <c r="C93" s="123"/>
      <c r="D93" s="123"/>
      <c r="E93" s="123"/>
      <c r="F93" s="123"/>
      <c r="G93" s="123"/>
      <c r="H93" s="123"/>
      <c r="I93" s="123"/>
      <c r="J93" s="123"/>
      <c r="K93" s="123"/>
      <c r="L93" s="123"/>
      <c r="M93" s="123"/>
      <c r="N93" s="123"/>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x14ac:dyDescent="0.35">
      <c r="A94" s="14"/>
      <c r="B94" s="14"/>
      <c r="C94" s="123"/>
      <c r="D94" s="123"/>
      <c r="E94" s="123"/>
      <c r="F94" s="123"/>
      <c r="G94" s="123"/>
      <c r="H94" s="123"/>
      <c r="I94" s="123"/>
      <c r="J94" s="123"/>
      <c r="K94" s="123"/>
      <c r="L94" s="123"/>
      <c r="M94" s="123"/>
      <c r="N94" s="123"/>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x14ac:dyDescent="0.35">
      <c r="A95" s="14"/>
      <c r="B95" s="14"/>
      <c r="C95" s="123"/>
      <c r="D95" s="123"/>
      <c r="E95" s="123"/>
      <c r="F95" s="123"/>
      <c r="G95" s="123"/>
      <c r="H95" s="123"/>
      <c r="I95" s="123"/>
      <c r="J95" s="123"/>
      <c r="K95" s="123"/>
      <c r="L95" s="123"/>
      <c r="M95" s="123"/>
      <c r="N95" s="123"/>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x14ac:dyDescent="0.35">
      <c r="A96" s="14"/>
      <c r="B96" s="14"/>
      <c r="C96" s="123"/>
      <c r="D96" s="123"/>
      <c r="E96" s="123"/>
      <c r="F96" s="123"/>
      <c r="G96" s="123"/>
      <c r="H96" s="123"/>
      <c r="I96" s="123"/>
      <c r="J96" s="123"/>
      <c r="K96" s="123"/>
      <c r="L96" s="123"/>
      <c r="M96" s="123"/>
      <c r="N96" s="123"/>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row>
    <row r="97" spans="1:50" x14ac:dyDescent="0.35">
      <c r="A97" s="14"/>
      <c r="B97" s="14"/>
      <c r="C97" s="123"/>
      <c r="D97" s="123"/>
      <c r="E97" s="123"/>
      <c r="F97" s="123"/>
      <c r="G97" s="123"/>
      <c r="H97" s="123"/>
      <c r="I97" s="123"/>
      <c r="J97" s="123"/>
      <c r="K97" s="123"/>
      <c r="L97" s="123"/>
      <c r="M97" s="123"/>
      <c r="N97" s="123"/>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row>
    <row r="98" spans="1:50" x14ac:dyDescent="0.35">
      <c r="A98" s="14"/>
      <c r="B98" s="14"/>
      <c r="C98" s="123"/>
      <c r="D98" s="123"/>
      <c r="E98" s="123"/>
      <c r="F98" s="123"/>
      <c r="G98" s="123"/>
      <c r="H98" s="123"/>
      <c r="I98" s="123"/>
      <c r="J98" s="123"/>
      <c r="K98" s="123"/>
      <c r="L98" s="123"/>
      <c r="M98" s="123"/>
      <c r="N98" s="123"/>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row>
    <row r="99" spans="1:50" x14ac:dyDescent="0.35">
      <c r="A99" s="14"/>
      <c r="B99" s="14"/>
      <c r="C99" s="123"/>
      <c r="D99" s="123"/>
      <c r="E99" s="123"/>
      <c r="F99" s="123"/>
      <c r="G99" s="123"/>
      <c r="H99" s="123"/>
      <c r="I99" s="123"/>
      <c r="J99" s="123"/>
      <c r="K99" s="123"/>
      <c r="L99" s="123"/>
      <c r="M99" s="123"/>
      <c r="N99" s="123"/>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row>
    <row r="100" spans="1:50" x14ac:dyDescent="0.35">
      <c r="A100" s="14"/>
      <c r="B100" s="14"/>
      <c r="C100" s="123"/>
      <c r="D100" s="123"/>
      <c r="E100" s="123"/>
      <c r="F100" s="123"/>
      <c r="G100" s="123"/>
      <c r="H100" s="123"/>
      <c r="I100" s="123"/>
      <c r="J100" s="123"/>
      <c r="K100" s="123"/>
      <c r="L100" s="123"/>
      <c r="M100" s="123"/>
      <c r="N100" s="123"/>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row>
    <row r="101" spans="1:50" x14ac:dyDescent="0.35">
      <c r="A101" s="14"/>
      <c r="B101" s="14"/>
      <c r="C101" s="123"/>
      <c r="D101" s="123"/>
      <c r="E101" s="123"/>
      <c r="F101" s="123"/>
      <c r="G101" s="123"/>
      <c r="H101" s="123"/>
      <c r="I101" s="123"/>
      <c r="J101" s="123"/>
      <c r="K101" s="123"/>
      <c r="L101" s="123"/>
      <c r="M101" s="123"/>
      <c r="N101" s="123"/>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row>
    <row r="102" spans="1:50" x14ac:dyDescent="0.35">
      <c r="A102" s="14"/>
      <c r="B102" s="14"/>
      <c r="C102" s="123"/>
      <c r="D102" s="123"/>
      <c r="E102" s="123"/>
      <c r="F102" s="123"/>
      <c r="G102" s="123"/>
      <c r="H102" s="123"/>
      <c r="I102" s="123"/>
      <c r="J102" s="123"/>
      <c r="K102" s="123"/>
      <c r="L102" s="123"/>
      <c r="M102" s="123"/>
      <c r="N102" s="123"/>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row>
    <row r="103" spans="1:50" x14ac:dyDescent="0.35">
      <c r="A103" s="14"/>
      <c r="B103" s="14"/>
      <c r="C103" s="123"/>
      <c r="D103" s="123"/>
      <c r="E103" s="123"/>
      <c r="F103" s="123"/>
      <c r="G103" s="123"/>
      <c r="H103" s="123"/>
      <c r="I103" s="123"/>
      <c r="J103" s="123"/>
      <c r="K103" s="123"/>
      <c r="L103" s="123"/>
      <c r="M103" s="123"/>
      <c r="N103" s="123"/>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row>
    <row r="104" spans="1:50" x14ac:dyDescent="0.35">
      <c r="A104" s="14"/>
      <c r="B104" s="14"/>
      <c r="C104" s="123"/>
      <c r="D104" s="123"/>
      <c r="E104" s="123"/>
      <c r="F104" s="123"/>
      <c r="G104" s="123"/>
      <c r="H104" s="123"/>
      <c r="I104" s="123"/>
      <c r="J104" s="123"/>
      <c r="K104" s="123"/>
      <c r="L104" s="123"/>
      <c r="M104" s="123"/>
      <c r="N104" s="123"/>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row>
    <row r="105" spans="1:50" x14ac:dyDescent="0.35">
      <c r="A105" s="14"/>
      <c r="B105" s="14"/>
      <c r="C105" s="123"/>
      <c r="D105" s="123"/>
      <c r="E105" s="123"/>
      <c r="F105" s="123"/>
      <c r="G105" s="123"/>
      <c r="H105" s="123"/>
      <c r="I105" s="123"/>
      <c r="J105" s="123"/>
      <c r="K105" s="123"/>
      <c r="L105" s="123"/>
      <c r="M105" s="123"/>
      <c r="N105" s="123"/>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row>
    <row r="106" spans="1:50" x14ac:dyDescent="0.35">
      <c r="A106" s="14"/>
      <c r="B106" s="14"/>
      <c r="C106" s="123"/>
      <c r="D106" s="123"/>
      <c r="E106" s="123"/>
      <c r="F106" s="123"/>
      <c r="G106" s="123"/>
      <c r="H106" s="123"/>
      <c r="I106" s="123"/>
      <c r="J106" s="123"/>
      <c r="K106" s="123"/>
      <c r="L106" s="123"/>
      <c r="M106" s="123"/>
      <c r="N106" s="123"/>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row>
    <row r="107" spans="1:50" x14ac:dyDescent="0.35">
      <c r="A107" s="14"/>
      <c r="B107" s="14"/>
      <c r="C107" s="123"/>
      <c r="D107" s="123"/>
      <c r="E107" s="123"/>
      <c r="F107" s="123"/>
      <c r="G107" s="123"/>
      <c r="H107" s="123"/>
      <c r="I107" s="123"/>
      <c r="J107" s="123"/>
      <c r="K107" s="123"/>
      <c r="L107" s="123"/>
      <c r="M107" s="123"/>
      <c r="N107" s="123"/>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row>
    <row r="108" spans="1:50" x14ac:dyDescent="0.35">
      <c r="A108" s="14"/>
      <c r="B108" s="14"/>
      <c r="C108" s="123"/>
      <c r="D108" s="123"/>
      <c r="E108" s="123"/>
      <c r="F108" s="123"/>
      <c r="G108" s="123"/>
      <c r="H108" s="123"/>
      <c r="I108" s="123"/>
      <c r="J108" s="123"/>
      <c r="K108" s="123"/>
      <c r="L108" s="123"/>
      <c r="M108" s="123"/>
      <c r="N108" s="123"/>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row>
    <row r="109" spans="1:50" x14ac:dyDescent="0.35">
      <c r="A109" s="14"/>
      <c r="B109" s="14"/>
      <c r="C109" s="123"/>
      <c r="D109" s="123"/>
      <c r="E109" s="123"/>
      <c r="F109" s="123"/>
      <c r="G109" s="123"/>
      <c r="H109" s="123"/>
      <c r="I109" s="123"/>
      <c r="J109" s="123"/>
      <c r="K109" s="123"/>
      <c r="L109" s="123"/>
      <c r="M109" s="123"/>
      <c r="N109" s="123"/>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row>
    <row r="110" spans="1:50" x14ac:dyDescent="0.35">
      <c r="A110" s="14"/>
      <c r="B110" s="14"/>
      <c r="C110" s="123"/>
      <c r="D110" s="123"/>
      <c r="E110" s="123"/>
      <c r="F110" s="123"/>
      <c r="G110" s="123"/>
      <c r="H110" s="123"/>
      <c r="I110" s="123"/>
      <c r="J110" s="123"/>
      <c r="K110" s="123"/>
      <c r="L110" s="123"/>
      <c r="M110" s="123"/>
      <c r="N110" s="123"/>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row>
    <row r="111" spans="1:50" x14ac:dyDescent="0.35">
      <c r="A111" s="14"/>
      <c r="B111" s="14"/>
      <c r="C111" s="123"/>
      <c r="D111" s="123"/>
      <c r="E111" s="123"/>
      <c r="F111" s="123"/>
      <c r="G111" s="123"/>
      <c r="H111" s="123"/>
      <c r="I111" s="123"/>
      <c r="J111" s="123"/>
      <c r="K111" s="123"/>
      <c r="L111" s="123"/>
      <c r="M111" s="123"/>
      <c r="N111" s="123"/>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row>
    <row r="112" spans="1:50" x14ac:dyDescent="0.35">
      <c r="A112" s="14"/>
      <c r="B112" s="14"/>
      <c r="C112" s="123"/>
      <c r="D112" s="123"/>
      <c r="E112" s="123"/>
      <c r="F112" s="123"/>
      <c r="G112" s="123"/>
      <c r="H112" s="123"/>
      <c r="I112" s="123"/>
      <c r="J112" s="123"/>
      <c r="K112" s="123"/>
      <c r="L112" s="123"/>
      <c r="M112" s="123"/>
      <c r="N112" s="123"/>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row>
    <row r="113" spans="1:50" x14ac:dyDescent="0.35">
      <c r="A113" s="14"/>
      <c r="B113" s="14"/>
      <c r="C113" s="123"/>
      <c r="D113" s="123"/>
      <c r="E113" s="123"/>
      <c r="F113" s="123"/>
      <c r="G113" s="123"/>
      <c r="H113" s="123"/>
      <c r="I113" s="123"/>
      <c r="J113" s="123"/>
      <c r="K113" s="123"/>
      <c r="L113" s="123"/>
      <c r="M113" s="123"/>
      <c r="N113" s="123"/>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row>
    <row r="114" spans="1:50" x14ac:dyDescent="0.35">
      <c r="A114" s="14"/>
      <c r="B114" s="14"/>
      <c r="C114" s="123"/>
      <c r="D114" s="123"/>
      <c r="E114" s="123"/>
      <c r="F114" s="123"/>
      <c r="G114" s="123"/>
      <c r="H114" s="123"/>
      <c r="I114" s="123"/>
      <c r="J114" s="123"/>
      <c r="K114" s="123"/>
      <c r="L114" s="123"/>
      <c r="M114" s="123"/>
      <c r="N114" s="123"/>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row>
    <row r="115" spans="1:50" x14ac:dyDescent="0.35">
      <c r="A115" s="14"/>
      <c r="B115" s="14"/>
      <c r="C115" s="123"/>
      <c r="D115" s="123"/>
      <c r="E115" s="123"/>
      <c r="F115" s="123"/>
      <c r="G115" s="123"/>
      <c r="H115" s="123"/>
      <c r="I115" s="123"/>
      <c r="J115" s="123"/>
      <c r="K115" s="123"/>
      <c r="L115" s="123"/>
      <c r="M115" s="123"/>
      <c r="N115" s="123"/>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row>
    <row r="116" spans="1:50" x14ac:dyDescent="0.35">
      <c r="A116" s="14"/>
      <c r="B116" s="14"/>
      <c r="C116" s="123"/>
      <c r="D116" s="123"/>
      <c r="E116" s="123"/>
      <c r="F116" s="123"/>
      <c r="G116" s="123"/>
      <c r="H116" s="123"/>
      <c r="I116" s="123"/>
      <c r="J116" s="123"/>
      <c r="K116" s="123"/>
      <c r="L116" s="123"/>
      <c r="M116" s="123"/>
      <c r="N116" s="123"/>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row>
    <row r="117" spans="1:50" x14ac:dyDescent="0.35">
      <c r="A117" s="14"/>
      <c r="B117" s="14"/>
      <c r="C117" s="123"/>
      <c r="D117" s="123"/>
      <c r="E117" s="123"/>
      <c r="F117" s="123"/>
      <c r="G117" s="123"/>
      <c r="H117" s="123"/>
      <c r="I117" s="123"/>
      <c r="J117" s="123"/>
      <c r="K117" s="123"/>
      <c r="L117" s="123"/>
      <c r="M117" s="123"/>
      <c r="N117" s="123"/>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row>
    <row r="118" spans="1:50" x14ac:dyDescent="0.35">
      <c r="A118" s="14"/>
      <c r="B118" s="14"/>
      <c r="C118" s="123"/>
      <c r="D118" s="123"/>
      <c r="E118" s="123"/>
      <c r="F118" s="123"/>
      <c r="G118" s="123"/>
      <c r="H118" s="123"/>
      <c r="I118" s="123"/>
      <c r="J118" s="123"/>
      <c r="K118" s="123"/>
      <c r="L118" s="123"/>
      <c r="M118" s="123"/>
      <c r="N118" s="123"/>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row>
    <row r="119" spans="1:50" x14ac:dyDescent="0.35">
      <c r="A119" s="14"/>
      <c r="B119" s="14"/>
      <c r="C119" s="123"/>
      <c r="D119" s="123"/>
      <c r="E119" s="123"/>
      <c r="F119" s="123"/>
      <c r="G119" s="123"/>
      <c r="H119" s="123"/>
      <c r="I119" s="123"/>
      <c r="J119" s="123"/>
      <c r="K119" s="123"/>
      <c r="L119" s="123"/>
      <c r="M119" s="123"/>
      <c r="N119" s="123"/>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row>
    <row r="120" spans="1:50" x14ac:dyDescent="0.35">
      <c r="A120" s="14"/>
      <c r="B120" s="14"/>
      <c r="C120" s="123"/>
      <c r="D120" s="123"/>
      <c r="E120" s="123"/>
      <c r="F120" s="123"/>
      <c r="G120" s="123"/>
      <c r="H120" s="123"/>
      <c r="I120" s="123"/>
      <c r="J120" s="123"/>
      <c r="K120" s="123"/>
      <c r="L120" s="123"/>
      <c r="M120" s="123"/>
      <c r="N120" s="123"/>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row>
    <row r="121" spans="1:50" x14ac:dyDescent="0.35">
      <c r="A121" s="14"/>
      <c r="B121" s="14"/>
      <c r="C121" s="123"/>
      <c r="D121" s="123"/>
      <c r="E121" s="123"/>
      <c r="F121" s="123"/>
      <c r="G121" s="123"/>
      <c r="H121" s="123"/>
      <c r="I121" s="123"/>
      <c r="J121" s="123"/>
      <c r="K121" s="123"/>
      <c r="L121" s="123"/>
      <c r="M121" s="123"/>
      <c r="N121" s="123"/>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row>
    <row r="122" spans="1:50" x14ac:dyDescent="0.35">
      <c r="A122" s="14"/>
      <c r="B122" s="14"/>
      <c r="C122" s="123"/>
      <c r="D122" s="123"/>
      <c r="E122" s="123"/>
      <c r="F122" s="123"/>
      <c r="G122" s="123"/>
      <c r="H122" s="123"/>
      <c r="I122" s="123"/>
      <c r="J122" s="123"/>
      <c r="K122" s="123"/>
      <c r="L122" s="123"/>
      <c r="M122" s="123"/>
      <c r="N122" s="123"/>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row>
    <row r="123" spans="1:50" x14ac:dyDescent="0.35">
      <c r="A123" s="14"/>
      <c r="B123" s="14"/>
      <c r="C123" s="123"/>
      <c r="D123" s="123"/>
      <c r="E123" s="123"/>
      <c r="F123" s="123"/>
      <c r="G123" s="123"/>
      <c r="H123" s="123"/>
      <c r="I123" s="123"/>
      <c r="J123" s="123"/>
      <c r="K123" s="123"/>
      <c r="L123" s="123"/>
      <c r="M123" s="123"/>
      <c r="N123" s="123"/>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row>
    <row r="124" spans="1:50" x14ac:dyDescent="0.35">
      <c r="A124" s="14"/>
      <c r="B124" s="14"/>
      <c r="C124" s="123"/>
      <c r="D124" s="123"/>
      <c r="E124" s="123"/>
      <c r="F124" s="123"/>
      <c r="G124" s="123"/>
      <c r="H124" s="123"/>
      <c r="I124" s="123"/>
      <c r="J124" s="123"/>
      <c r="K124" s="123"/>
      <c r="L124" s="123"/>
      <c r="M124" s="123"/>
      <c r="N124" s="123"/>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row>
    <row r="125" spans="1:50" x14ac:dyDescent="0.35">
      <c r="A125" s="14"/>
      <c r="B125" s="14"/>
      <c r="C125" s="123"/>
      <c r="D125" s="123"/>
      <c r="E125" s="123"/>
      <c r="F125" s="123"/>
      <c r="G125" s="123"/>
      <c r="H125" s="123"/>
      <c r="I125" s="123"/>
      <c r="J125" s="123"/>
      <c r="K125" s="123"/>
      <c r="L125" s="123"/>
      <c r="M125" s="123"/>
      <c r="N125" s="123"/>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row>
    <row r="126" spans="1:50" x14ac:dyDescent="0.35">
      <c r="A126" s="14"/>
      <c r="B126" s="14"/>
      <c r="C126" s="123"/>
      <c r="D126" s="123"/>
      <c r="E126" s="123"/>
      <c r="F126" s="123"/>
      <c r="G126" s="123"/>
      <c r="H126" s="123"/>
      <c r="I126" s="123"/>
      <c r="J126" s="123"/>
      <c r="K126" s="123"/>
      <c r="L126" s="123"/>
      <c r="M126" s="123"/>
      <c r="N126" s="123"/>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row>
    <row r="127" spans="1:50" x14ac:dyDescent="0.35">
      <c r="A127" s="14"/>
      <c r="B127" s="14"/>
      <c r="C127" s="123"/>
      <c r="D127" s="123"/>
      <c r="E127" s="123"/>
      <c r="F127" s="123"/>
      <c r="G127" s="123"/>
      <c r="H127" s="123"/>
      <c r="I127" s="123"/>
      <c r="J127" s="123"/>
      <c r="K127" s="123"/>
      <c r="L127" s="123"/>
      <c r="M127" s="123"/>
      <c r="N127" s="123"/>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row>
    <row r="128" spans="1:50" x14ac:dyDescent="0.35">
      <c r="A128" s="14"/>
      <c r="B128" s="14"/>
      <c r="C128" s="123"/>
      <c r="D128" s="123"/>
      <c r="E128" s="123"/>
      <c r="F128" s="123"/>
      <c r="G128" s="123"/>
      <c r="H128" s="123"/>
      <c r="I128" s="123"/>
      <c r="J128" s="123"/>
      <c r="K128" s="123"/>
      <c r="L128" s="123"/>
      <c r="M128" s="123"/>
      <c r="N128" s="123"/>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row>
    <row r="129" spans="1:50" x14ac:dyDescent="0.35">
      <c r="A129" s="14"/>
      <c r="B129" s="14"/>
      <c r="C129" s="123"/>
      <c r="D129" s="123"/>
      <c r="E129" s="123"/>
      <c r="F129" s="123"/>
      <c r="G129" s="123"/>
      <c r="H129" s="123"/>
      <c r="I129" s="123"/>
      <c r="J129" s="123"/>
      <c r="K129" s="123"/>
      <c r="L129" s="123"/>
      <c r="M129" s="123"/>
      <c r="N129" s="123"/>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row>
    <row r="130" spans="1:50" x14ac:dyDescent="0.35">
      <c r="A130" s="14"/>
      <c r="B130" s="14"/>
      <c r="C130" s="123"/>
      <c r="D130" s="123"/>
      <c r="E130" s="123"/>
      <c r="F130" s="123"/>
      <c r="G130" s="123"/>
      <c r="H130" s="123"/>
      <c r="I130" s="123"/>
      <c r="J130" s="123"/>
      <c r="K130" s="123"/>
      <c r="L130" s="123"/>
      <c r="M130" s="123"/>
      <c r="N130" s="123"/>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row>
    <row r="131" spans="1:50" x14ac:dyDescent="0.35">
      <c r="A131" s="14"/>
      <c r="B131" s="14"/>
      <c r="C131" s="123"/>
      <c r="D131" s="123"/>
      <c r="E131" s="123"/>
      <c r="F131" s="123"/>
      <c r="G131" s="123"/>
      <c r="H131" s="123"/>
      <c r="I131" s="123"/>
      <c r="J131" s="123"/>
      <c r="K131" s="123"/>
      <c r="L131" s="123"/>
      <c r="M131" s="123"/>
      <c r="N131" s="123"/>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row>
    <row r="132" spans="1:50" x14ac:dyDescent="0.35">
      <c r="A132" s="14"/>
      <c r="B132" s="14"/>
      <c r="C132" s="123"/>
      <c r="D132" s="123"/>
      <c r="E132" s="123"/>
      <c r="F132" s="123"/>
      <c r="G132" s="123"/>
      <c r="H132" s="123"/>
      <c r="I132" s="123"/>
      <c r="J132" s="123"/>
      <c r="K132" s="123"/>
      <c r="L132" s="123"/>
      <c r="M132" s="123"/>
      <c r="N132" s="123"/>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row>
    <row r="133" spans="1:50" x14ac:dyDescent="0.35">
      <c r="A133" s="14"/>
      <c r="B133" s="14"/>
      <c r="C133" s="123"/>
      <c r="D133" s="123"/>
      <c r="E133" s="123"/>
      <c r="F133" s="123"/>
      <c r="G133" s="123"/>
      <c r="H133" s="123"/>
      <c r="I133" s="123"/>
      <c r="J133" s="123"/>
      <c r="K133" s="123"/>
      <c r="L133" s="123"/>
      <c r="M133" s="123"/>
      <c r="N133" s="123"/>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row>
    <row r="134" spans="1:50" x14ac:dyDescent="0.35">
      <c r="A134" s="14"/>
      <c r="B134" s="14"/>
      <c r="C134" s="123"/>
      <c r="D134" s="123"/>
      <c r="E134" s="123"/>
      <c r="F134" s="123"/>
      <c r="G134" s="123"/>
      <c r="H134" s="123"/>
      <c r="I134" s="123"/>
      <c r="J134" s="123"/>
      <c r="K134" s="123"/>
      <c r="L134" s="123"/>
      <c r="M134" s="123"/>
      <c r="N134" s="123"/>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row>
    <row r="135" spans="1:50" x14ac:dyDescent="0.35">
      <c r="A135" s="14"/>
      <c r="B135" s="14"/>
      <c r="C135" s="123"/>
      <c r="D135" s="123"/>
      <c r="E135" s="123"/>
      <c r="F135" s="123"/>
      <c r="G135" s="123"/>
      <c r="H135" s="123"/>
      <c r="I135" s="123"/>
      <c r="J135" s="123"/>
      <c r="K135" s="123"/>
      <c r="L135" s="123"/>
      <c r="M135" s="123"/>
      <c r="N135" s="123"/>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row>
    <row r="136" spans="1:50" x14ac:dyDescent="0.35">
      <c r="A136" s="14"/>
      <c r="B136" s="14"/>
      <c r="C136" s="123"/>
      <c r="D136" s="123"/>
      <c r="E136" s="123"/>
      <c r="F136" s="123"/>
      <c r="G136" s="123"/>
      <c r="H136" s="123"/>
      <c r="I136" s="123"/>
      <c r="J136" s="123"/>
      <c r="K136" s="123"/>
      <c r="L136" s="123"/>
      <c r="M136" s="123"/>
      <c r="N136" s="123"/>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row>
    <row r="137" spans="1:50" x14ac:dyDescent="0.35">
      <c r="A137" s="14"/>
      <c r="B137" s="14"/>
      <c r="C137" s="123"/>
      <c r="D137" s="123"/>
      <c r="E137" s="123"/>
      <c r="F137" s="123"/>
      <c r="G137" s="123"/>
      <c r="H137" s="123"/>
      <c r="I137" s="123"/>
      <c r="J137" s="123"/>
      <c r="K137" s="123"/>
      <c r="L137" s="123"/>
      <c r="M137" s="123"/>
      <c r="N137" s="123"/>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row>
    <row r="138" spans="1:50" x14ac:dyDescent="0.35">
      <c r="A138" s="14"/>
      <c r="B138" s="14"/>
      <c r="C138" s="123"/>
      <c r="D138" s="123"/>
      <c r="E138" s="123"/>
      <c r="F138" s="123"/>
      <c r="G138" s="123"/>
      <c r="H138" s="123"/>
      <c r="I138" s="123"/>
      <c r="J138" s="123"/>
      <c r="K138" s="123"/>
      <c r="L138" s="123"/>
      <c r="M138" s="123"/>
      <c r="N138" s="123"/>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row>
    <row r="139" spans="1:50" x14ac:dyDescent="0.35">
      <c r="A139" s="14"/>
      <c r="B139" s="14"/>
      <c r="C139" s="123"/>
      <c r="D139" s="123"/>
      <c r="E139" s="123"/>
      <c r="F139" s="123"/>
      <c r="G139" s="123"/>
      <c r="H139" s="123"/>
      <c r="I139" s="123"/>
      <c r="J139" s="123"/>
      <c r="K139" s="123"/>
      <c r="L139" s="123"/>
      <c r="M139" s="123"/>
      <c r="N139" s="123"/>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row>
    <row r="140" spans="1:50" x14ac:dyDescent="0.35">
      <c r="A140" s="14"/>
      <c r="B140" s="14"/>
      <c r="C140" s="123"/>
      <c r="D140" s="123"/>
      <c r="E140" s="123"/>
      <c r="F140" s="123"/>
      <c r="G140" s="123"/>
      <c r="H140" s="123"/>
      <c r="I140" s="123"/>
      <c r="J140" s="123"/>
      <c r="K140" s="123"/>
      <c r="L140" s="123"/>
      <c r="M140" s="123"/>
      <c r="N140" s="123"/>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row>
    <row r="141" spans="1:50" x14ac:dyDescent="0.35">
      <c r="A141" s="14"/>
      <c r="B141" s="14"/>
      <c r="C141" s="123"/>
      <c r="D141" s="123"/>
      <c r="E141" s="123"/>
      <c r="F141" s="123"/>
      <c r="G141" s="123"/>
      <c r="H141" s="123"/>
      <c r="I141" s="123"/>
      <c r="J141" s="123"/>
      <c r="K141" s="123"/>
      <c r="L141" s="123"/>
      <c r="M141" s="123"/>
      <c r="N141" s="123"/>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row>
    <row r="142" spans="1:50" x14ac:dyDescent="0.35">
      <c r="A142" s="14"/>
      <c r="B142" s="14"/>
      <c r="C142" s="123"/>
      <c r="D142" s="123"/>
      <c r="E142" s="123"/>
      <c r="F142" s="123"/>
      <c r="G142" s="123"/>
      <c r="H142" s="123"/>
      <c r="I142" s="123"/>
      <c r="J142" s="123"/>
      <c r="K142" s="123"/>
      <c r="L142" s="123"/>
      <c r="M142" s="123"/>
      <c r="N142" s="123"/>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row>
    <row r="143" spans="1:50" x14ac:dyDescent="0.35">
      <c r="A143" s="14"/>
      <c r="B143" s="14"/>
      <c r="C143" s="123"/>
      <c r="D143" s="123"/>
      <c r="E143" s="123"/>
      <c r="F143" s="123"/>
      <c r="G143" s="123"/>
      <c r="H143" s="123"/>
      <c r="I143" s="123"/>
      <c r="J143" s="123"/>
      <c r="K143" s="123"/>
      <c r="L143" s="123"/>
      <c r="M143" s="123"/>
      <c r="N143" s="123"/>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row>
    <row r="144" spans="1:50" x14ac:dyDescent="0.35">
      <c r="A144" s="14"/>
      <c r="B144" s="14"/>
      <c r="C144" s="123"/>
      <c r="D144" s="123"/>
      <c r="E144" s="123"/>
      <c r="F144" s="123"/>
      <c r="G144" s="123"/>
      <c r="H144" s="123"/>
      <c r="I144" s="123"/>
      <c r="J144" s="123"/>
      <c r="K144" s="123"/>
      <c r="L144" s="123"/>
      <c r="M144" s="123"/>
      <c r="N144" s="123"/>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row>
    <row r="145" spans="1:50" x14ac:dyDescent="0.35">
      <c r="A145" s="14"/>
      <c r="B145" s="14"/>
      <c r="C145" s="123"/>
      <c r="D145" s="123"/>
      <c r="E145" s="123"/>
      <c r="F145" s="123"/>
      <c r="G145" s="123"/>
      <c r="H145" s="123"/>
      <c r="I145" s="123"/>
      <c r="J145" s="123"/>
      <c r="K145" s="123"/>
      <c r="L145" s="123"/>
      <c r="M145" s="123"/>
      <c r="N145" s="123"/>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row>
    <row r="146" spans="1:50" x14ac:dyDescent="0.35">
      <c r="A146" s="14"/>
      <c r="B146" s="14"/>
      <c r="C146" s="123"/>
      <c r="D146" s="123"/>
      <c r="E146" s="123"/>
      <c r="F146" s="123"/>
      <c r="G146" s="123"/>
      <c r="H146" s="123"/>
      <c r="I146" s="123"/>
      <c r="J146" s="123"/>
      <c r="K146" s="123"/>
      <c r="L146" s="123"/>
      <c r="M146" s="123"/>
      <c r="N146" s="123"/>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row>
    <row r="147" spans="1:50" x14ac:dyDescent="0.35">
      <c r="A147" s="14"/>
      <c r="B147" s="14"/>
      <c r="C147" s="123"/>
      <c r="D147" s="123"/>
      <c r="E147" s="123"/>
      <c r="F147" s="123"/>
      <c r="G147" s="123"/>
      <c r="H147" s="123"/>
      <c r="I147" s="123"/>
      <c r="J147" s="123"/>
      <c r="K147" s="123"/>
      <c r="L147" s="123"/>
      <c r="M147" s="123"/>
      <c r="N147" s="123"/>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row>
    <row r="148" spans="1:50" x14ac:dyDescent="0.35">
      <c r="A148" s="14"/>
      <c r="B148" s="14"/>
      <c r="C148" s="123"/>
      <c r="D148" s="123"/>
      <c r="E148" s="123"/>
      <c r="F148" s="123"/>
      <c r="G148" s="123"/>
      <c r="H148" s="123"/>
      <c r="I148" s="123"/>
      <c r="J148" s="123"/>
      <c r="K148" s="123"/>
      <c r="L148" s="123"/>
      <c r="M148" s="123"/>
      <c r="N148" s="123"/>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row>
    <row r="149" spans="1:50" x14ac:dyDescent="0.35">
      <c r="A149" s="14"/>
      <c r="B149" s="14"/>
      <c r="C149" s="123"/>
      <c r="D149" s="123"/>
      <c r="E149" s="123"/>
      <c r="F149" s="123"/>
      <c r="G149" s="123"/>
      <c r="H149" s="123"/>
      <c r="I149" s="123"/>
      <c r="J149" s="123"/>
      <c r="K149" s="123"/>
      <c r="L149" s="123"/>
      <c r="M149" s="123"/>
      <c r="N149" s="123"/>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row>
    <row r="150" spans="1:50" x14ac:dyDescent="0.35">
      <c r="A150" s="14"/>
      <c r="B150" s="14"/>
      <c r="C150" s="123"/>
      <c r="D150" s="123"/>
      <c r="E150" s="123"/>
      <c r="F150" s="123"/>
      <c r="G150" s="123"/>
      <c r="H150" s="123"/>
      <c r="I150" s="123"/>
      <c r="J150" s="123"/>
      <c r="K150" s="123"/>
      <c r="L150" s="123"/>
      <c r="M150" s="123"/>
      <c r="N150" s="123"/>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row>
    <row r="151" spans="1:50" x14ac:dyDescent="0.35">
      <c r="A151" s="14"/>
      <c r="B151" s="14"/>
      <c r="C151" s="123"/>
      <c r="D151" s="123"/>
      <c r="E151" s="123"/>
      <c r="F151" s="123"/>
      <c r="G151" s="123"/>
      <c r="H151" s="123"/>
      <c r="I151" s="123"/>
      <c r="J151" s="123"/>
      <c r="K151" s="123"/>
      <c r="L151" s="123"/>
      <c r="M151" s="123"/>
      <c r="N151" s="123"/>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row>
    <row r="152" spans="1:50" x14ac:dyDescent="0.35">
      <c r="A152" s="14"/>
      <c r="B152" s="14"/>
      <c r="C152" s="123"/>
      <c r="D152" s="123"/>
      <c r="E152" s="123"/>
      <c r="F152" s="123"/>
      <c r="G152" s="123"/>
      <c r="H152" s="123"/>
      <c r="I152" s="123"/>
      <c r="J152" s="123"/>
      <c r="K152" s="123"/>
      <c r="L152" s="123"/>
      <c r="M152" s="123"/>
      <c r="N152" s="123"/>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row>
    <row r="153" spans="1:50" x14ac:dyDescent="0.35">
      <c r="A153" s="14"/>
      <c r="B153" s="14"/>
      <c r="C153" s="123"/>
      <c r="D153" s="123"/>
      <c r="E153" s="123"/>
      <c r="F153" s="123"/>
      <c r="G153" s="123"/>
      <c r="H153" s="123"/>
      <c r="I153" s="123"/>
      <c r="J153" s="123"/>
      <c r="K153" s="123"/>
      <c r="L153" s="123"/>
      <c r="M153" s="123"/>
      <c r="N153" s="123"/>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row>
    <row r="154" spans="1:50" x14ac:dyDescent="0.35">
      <c r="A154" s="14"/>
      <c r="B154" s="14"/>
      <c r="C154" s="123"/>
      <c r="D154" s="123"/>
      <c r="E154" s="123"/>
      <c r="F154" s="123"/>
      <c r="G154" s="123"/>
      <c r="H154" s="123"/>
      <c r="I154" s="123"/>
      <c r="J154" s="123"/>
      <c r="K154" s="123"/>
      <c r="L154" s="123"/>
      <c r="M154" s="123"/>
      <c r="N154" s="123"/>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row>
    <row r="155" spans="1:50" x14ac:dyDescent="0.35">
      <c r="A155" s="14"/>
      <c r="B155" s="14"/>
      <c r="C155" s="123"/>
      <c r="D155" s="123"/>
      <c r="E155" s="123"/>
      <c r="F155" s="123"/>
      <c r="G155" s="123"/>
      <c r="H155" s="123"/>
      <c r="I155" s="123"/>
      <c r="J155" s="123"/>
      <c r="K155" s="123"/>
      <c r="L155" s="123"/>
      <c r="M155" s="123"/>
      <c r="N155" s="123"/>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row>
    <row r="156" spans="1:50" x14ac:dyDescent="0.35">
      <c r="A156" s="14"/>
      <c r="B156" s="14"/>
      <c r="C156" s="123"/>
      <c r="D156" s="123"/>
      <c r="E156" s="123"/>
      <c r="F156" s="123"/>
      <c r="G156" s="123"/>
      <c r="H156" s="123"/>
      <c r="I156" s="123"/>
      <c r="J156" s="123"/>
      <c r="K156" s="123"/>
      <c r="L156" s="123"/>
      <c r="M156" s="123"/>
      <c r="N156" s="123"/>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row>
    <row r="157" spans="1:50" x14ac:dyDescent="0.35">
      <c r="A157" s="14"/>
      <c r="B157" s="14"/>
      <c r="C157" s="123"/>
      <c r="D157" s="123"/>
      <c r="E157" s="123"/>
      <c r="F157" s="123"/>
      <c r="G157" s="123"/>
      <c r="H157" s="123"/>
      <c r="I157" s="123"/>
      <c r="J157" s="123"/>
      <c r="K157" s="123"/>
      <c r="L157" s="123"/>
      <c r="M157" s="123"/>
      <c r="N157" s="123"/>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row>
    <row r="158" spans="1:50" x14ac:dyDescent="0.35">
      <c r="A158" s="14"/>
      <c r="B158" s="14"/>
      <c r="C158" s="123"/>
      <c r="D158" s="123"/>
      <c r="E158" s="123"/>
      <c r="F158" s="123"/>
      <c r="G158" s="123"/>
      <c r="H158" s="123"/>
      <c r="I158" s="123"/>
      <c r="J158" s="123"/>
      <c r="K158" s="123"/>
      <c r="L158" s="123"/>
      <c r="M158" s="123"/>
      <c r="N158" s="123"/>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row>
    <row r="159" spans="1:50" x14ac:dyDescent="0.35">
      <c r="A159" s="14"/>
      <c r="B159" s="14"/>
      <c r="C159" s="123"/>
      <c r="D159" s="123"/>
      <c r="E159" s="123"/>
      <c r="F159" s="123"/>
      <c r="G159" s="123"/>
      <c r="H159" s="123"/>
      <c r="I159" s="123"/>
      <c r="J159" s="123"/>
      <c r="K159" s="123"/>
      <c r="L159" s="123"/>
      <c r="M159" s="123"/>
      <c r="N159" s="123"/>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row>
    <row r="160" spans="1:50" x14ac:dyDescent="0.35">
      <c r="A160" s="14"/>
      <c r="B160" s="14"/>
      <c r="C160" s="123"/>
      <c r="D160" s="123"/>
      <c r="E160" s="123"/>
      <c r="F160" s="123"/>
      <c r="G160" s="123"/>
      <c r="H160" s="123"/>
      <c r="I160" s="123"/>
      <c r="J160" s="123"/>
      <c r="K160" s="123"/>
      <c r="L160" s="123"/>
      <c r="M160" s="123"/>
      <c r="N160" s="123"/>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row>
    <row r="161" spans="1:50" x14ac:dyDescent="0.35">
      <c r="A161" s="14"/>
      <c r="B161" s="14"/>
      <c r="C161" s="123"/>
      <c r="D161" s="123"/>
      <c r="E161" s="123"/>
      <c r="F161" s="123"/>
      <c r="G161" s="123"/>
      <c r="H161" s="123"/>
      <c r="I161" s="123"/>
      <c r="J161" s="123"/>
      <c r="K161" s="123"/>
      <c r="L161" s="123"/>
      <c r="M161" s="123"/>
      <c r="N161" s="123"/>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row>
    <row r="162" spans="1:50" x14ac:dyDescent="0.35">
      <c r="A162" s="14"/>
      <c r="B162" s="14"/>
      <c r="C162" s="123"/>
      <c r="D162" s="123"/>
      <c r="E162" s="123"/>
      <c r="F162" s="123"/>
      <c r="G162" s="123"/>
      <c r="H162" s="123"/>
      <c r="I162" s="123"/>
      <c r="J162" s="123"/>
      <c r="K162" s="123"/>
      <c r="L162" s="123"/>
      <c r="M162" s="123"/>
      <c r="N162" s="123"/>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row>
    <row r="163" spans="1:50" x14ac:dyDescent="0.35">
      <c r="A163" s="14"/>
      <c r="B163" s="14"/>
      <c r="C163" s="123"/>
      <c r="D163" s="123"/>
      <c r="E163" s="123"/>
      <c r="F163" s="123"/>
      <c r="G163" s="123"/>
      <c r="H163" s="123"/>
      <c r="I163" s="123"/>
      <c r="J163" s="123"/>
      <c r="K163" s="123"/>
      <c r="L163" s="123"/>
      <c r="M163" s="123"/>
      <c r="N163" s="123"/>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row>
    <row r="164" spans="1:50" x14ac:dyDescent="0.35">
      <c r="A164" s="14"/>
      <c r="B164" s="14"/>
      <c r="C164" s="123"/>
      <c r="D164" s="123"/>
      <c r="E164" s="123"/>
      <c r="F164" s="123"/>
      <c r="G164" s="123"/>
      <c r="H164" s="123"/>
      <c r="I164" s="123"/>
      <c r="J164" s="123"/>
      <c r="K164" s="123"/>
      <c r="L164" s="123"/>
      <c r="M164" s="123"/>
      <c r="N164" s="123"/>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row>
    <row r="165" spans="1:50" x14ac:dyDescent="0.35">
      <c r="A165" s="14"/>
      <c r="B165" s="14"/>
      <c r="C165" s="123"/>
      <c r="D165" s="123"/>
      <c r="E165" s="123"/>
      <c r="F165" s="123"/>
      <c r="G165" s="123"/>
      <c r="H165" s="123"/>
      <c r="I165" s="123"/>
      <c r="J165" s="123"/>
      <c r="K165" s="123"/>
      <c r="L165" s="123"/>
      <c r="M165" s="123"/>
      <c r="N165" s="123"/>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row>
    <row r="166" spans="1:50" x14ac:dyDescent="0.35">
      <c r="A166" s="14"/>
      <c r="B166" s="14"/>
      <c r="C166" s="123"/>
      <c r="D166" s="123"/>
      <c r="E166" s="123"/>
      <c r="F166" s="123"/>
      <c r="G166" s="123"/>
      <c r="H166" s="123"/>
      <c r="I166" s="123"/>
      <c r="J166" s="123"/>
      <c r="K166" s="123"/>
      <c r="L166" s="123"/>
      <c r="M166" s="123"/>
      <c r="N166" s="123"/>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row>
    <row r="167" spans="1:50" x14ac:dyDescent="0.35">
      <c r="A167" s="14"/>
      <c r="B167" s="14"/>
      <c r="C167" s="123"/>
      <c r="D167" s="123"/>
      <c r="E167" s="123"/>
      <c r="F167" s="123"/>
      <c r="G167" s="123"/>
      <c r="H167" s="123"/>
      <c r="I167" s="123"/>
      <c r="J167" s="123"/>
      <c r="K167" s="123"/>
      <c r="L167" s="123"/>
      <c r="M167" s="123"/>
      <c r="N167" s="123"/>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row>
    <row r="168" spans="1:50" x14ac:dyDescent="0.35">
      <c r="A168" s="14"/>
      <c r="B168" s="14"/>
      <c r="C168" s="123"/>
      <c r="D168" s="123"/>
      <c r="E168" s="123"/>
      <c r="F168" s="123"/>
      <c r="G168" s="123"/>
      <c r="H168" s="123"/>
      <c r="I168" s="123"/>
      <c r="J168" s="123"/>
      <c r="K168" s="123"/>
      <c r="L168" s="123"/>
      <c r="M168" s="123"/>
      <c r="N168" s="123"/>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row>
    <row r="169" spans="1:50" x14ac:dyDescent="0.35">
      <c r="A169" s="14"/>
      <c r="B169" s="14"/>
      <c r="C169" s="123"/>
      <c r="D169" s="123"/>
      <c r="E169" s="123"/>
      <c r="F169" s="123"/>
      <c r="G169" s="123"/>
      <c r="H169" s="123"/>
      <c r="I169" s="123"/>
      <c r="J169" s="123"/>
      <c r="K169" s="123"/>
      <c r="L169" s="123"/>
      <c r="M169" s="123"/>
      <c r="N169" s="123"/>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row>
    <row r="170" spans="1:50" x14ac:dyDescent="0.35">
      <c r="A170" s="14"/>
      <c r="B170" s="14"/>
      <c r="C170" s="123"/>
      <c r="D170" s="123"/>
      <c r="E170" s="123"/>
      <c r="F170" s="123"/>
      <c r="G170" s="123"/>
      <c r="H170" s="123"/>
      <c r="I170" s="123"/>
      <c r="J170" s="123"/>
      <c r="K170" s="123"/>
      <c r="L170" s="123"/>
      <c r="M170" s="123"/>
      <c r="N170" s="123"/>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row>
    <row r="171" spans="1:50" x14ac:dyDescent="0.35">
      <c r="A171" s="14"/>
      <c r="B171" s="14"/>
      <c r="C171" s="123"/>
      <c r="D171" s="123"/>
      <c r="E171" s="123"/>
      <c r="F171" s="123"/>
      <c r="G171" s="123"/>
      <c r="H171" s="123"/>
      <c r="I171" s="123"/>
      <c r="J171" s="123"/>
      <c r="K171" s="123"/>
      <c r="L171" s="123"/>
      <c r="M171" s="123"/>
      <c r="N171" s="123"/>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row>
    <row r="172" spans="1:50" x14ac:dyDescent="0.35">
      <c r="A172" s="14"/>
      <c r="B172" s="14"/>
      <c r="C172" s="123"/>
      <c r="D172" s="123"/>
      <c r="E172" s="123"/>
      <c r="F172" s="123"/>
      <c r="G172" s="123"/>
      <c r="H172" s="123"/>
      <c r="I172" s="123"/>
      <c r="J172" s="123"/>
      <c r="K172" s="123"/>
      <c r="L172" s="123"/>
      <c r="M172" s="123"/>
      <c r="N172" s="123"/>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row>
    <row r="173" spans="1:50" x14ac:dyDescent="0.35">
      <c r="A173" s="14"/>
      <c r="B173" s="14"/>
      <c r="C173" s="123"/>
      <c r="D173" s="123"/>
      <c r="E173" s="123"/>
      <c r="F173" s="123"/>
      <c r="G173" s="123"/>
      <c r="H173" s="123"/>
      <c r="I173" s="123"/>
      <c r="J173" s="123"/>
      <c r="K173" s="123"/>
      <c r="L173" s="123"/>
      <c r="M173" s="123"/>
      <c r="N173" s="123"/>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row>
    <row r="174" spans="1:50" x14ac:dyDescent="0.35">
      <c r="A174" s="14"/>
      <c r="B174" s="14"/>
      <c r="C174" s="123"/>
      <c r="D174" s="123"/>
      <c r="E174" s="123"/>
      <c r="F174" s="123"/>
      <c r="G174" s="123"/>
      <c r="H174" s="123"/>
      <c r="I174" s="123"/>
      <c r="J174" s="123"/>
      <c r="K174" s="123"/>
      <c r="L174" s="123"/>
      <c r="M174" s="123"/>
      <c r="N174" s="123"/>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row>
    <row r="175" spans="1:50" x14ac:dyDescent="0.35">
      <c r="A175" s="14"/>
      <c r="B175" s="14"/>
      <c r="C175" s="123"/>
      <c r="D175" s="123"/>
      <c r="E175" s="123"/>
      <c r="F175" s="123"/>
      <c r="G175" s="123"/>
      <c r="H175" s="123"/>
      <c r="I175" s="123"/>
      <c r="J175" s="123"/>
      <c r="K175" s="123"/>
      <c r="L175" s="123"/>
      <c r="M175" s="123"/>
      <c r="N175" s="123"/>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row>
    <row r="176" spans="1:50" x14ac:dyDescent="0.35">
      <c r="A176" s="14"/>
      <c r="B176" s="14"/>
      <c r="C176" s="123"/>
      <c r="D176" s="123"/>
      <c r="E176" s="123"/>
      <c r="F176" s="123"/>
      <c r="G176" s="123"/>
      <c r="H176" s="123"/>
      <c r="I176" s="123"/>
      <c r="J176" s="123"/>
      <c r="K176" s="123"/>
      <c r="L176" s="123"/>
      <c r="M176" s="123"/>
      <c r="N176" s="123"/>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row>
    <row r="177" spans="1:50" x14ac:dyDescent="0.35">
      <c r="A177" s="14"/>
      <c r="B177" s="14"/>
      <c r="C177" s="123"/>
      <c r="D177" s="123"/>
      <c r="E177" s="123"/>
      <c r="F177" s="123"/>
      <c r="G177" s="123"/>
      <c r="H177" s="123"/>
      <c r="I177" s="123"/>
      <c r="J177" s="123"/>
      <c r="K177" s="123"/>
      <c r="L177" s="123"/>
      <c r="M177" s="123"/>
      <c r="N177" s="123"/>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row>
    <row r="178" spans="1:50" x14ac:dyDescent="0.35">
      <c r="A178" s="14"/>
      <c r="B178" s="14"/>
      <c r="C178" s="123"/>
      <c r="D178" s="123"/>
      <c r="E178" s="123"/>
      <c r="F178" s="123"/>
      <c r="G178" s="123"/>
      <c r="H178" s="123"/>
      <c r="I178" s="123"/>
      <c r="J178" s="123"/>
      <c r="K178" s="123"/>
      <c r="L178" s="123"/>
      <c r="M178" s="123"/>
      <c r="N178" s="123"/>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row>
    <row r="179" spans="1:50" x14ac:dyDescent="0.35">
      <c r="A179" s="14"/>
      <c r="B179" s="14"/>
      <c r="C179" s="123"/>
      <c r="D179" s="123"/>
      <c r="E179" s="123"/>
      <c r="F179" s="123"/>
      <c r="G179" s="123"/>
      <c r="H179" s="123"/>
      <c r="I179" s="123"/>
      <c r="J179" s="123"/>
      <c r="K179" s="123"/>
      <c r="L179" s="123"/>
      <c r="M179" s="123"/>
      <c r="N179" s="123"/>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row>
    <row r="180" spans="1:50" x14ac:dyDescent="0.35">
      <c r="A180" s="14"/>
      <c r="B180" s="14"/>
      <c r="C180" s="123"/>
      <c r="D180" s="123"/>
      <c r="E180" s="123"/>
      <c r="F180" s="123"/>
      <c r="G180" s="123"/>
      <c r="H180" s="123"/>
      <c r="I180" s="123"/>
      <c r="J180" s="123"/>
      <c r="K180" s="123"/>
      <c r="L180" s="123"/>
      <c r="M180" s="123"/>
      <c r="N180" s="123"/>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row>
    <row r="181" spans="1:50" x14ac:dyDescent="0.35">
      <c r="A181" s="14"/>
      <c r="B181" s="14"/>
      <c r="C181" s="123"/>
      <c r="D181" s="123"/>
      <c r="E181" s="123"/>
      <c r="F181" s="123"/>
      <c r="G181" s="123"/>
      <c r="H181" s="123"/>
      <c r="I181" s="123"/>
      <c r="J181" s="123"/>
      <c r="K181" s="123"/>
      <c r="L181" s="123"/>
      <c r="M181" s="123"/>
      <c r="N181" s="123"/>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row>
    <row r="182" spans="1:50" x14ac:dyDescent="0.35">
      <c r="A182" s="14"/>
      <c r="B182" s="14"/>
      <c r="C182" s="123"/>
      <c r="D182" s="123"/>
      <c r="E182" s="123"/>
      <c r="F182" s="123"/>
      <c r="G182" s="123"/>
      <c r="H182" s="123"/>
      <c r="I182" s="123"/>
      <c r="J182" s="123"/>
      <c r="K182" s="123"/>
      <c r="L182" s="123"/>
      <c r="M182" s="123"/>
      <c r="N182" s="123"/>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row>
    <row r="183" spans="1:50" x14ac:dyDescent="0.35">
      <c r="A183" s="14"/>
      <c r="B183" s="14"/>
      <c r="C183" s="123"/>
      <c r="D183" s="123"/>
      <c r="E183" s="123"/>
      <c r="F183" s="123"/>
      <c r="G183" s="123"/>
      <c r="H183" s="123"/>
      <c r="I183" s="123"/>
      <c r="J183" s="123"/>
      <c r="K183" s="123"/>
      <c r="L183" s="123"/>
      <c r="M183" s="123"/>
      <c r="N183" s="123"/>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row>
    <row r="184" spans="1:50" x14ac:dyDescent="0.35">
      <c r="A184" s="14"/>
      <c r="B184" s="14"/>
      <c r="C184" s="123"/>
      <c r="D184" s="123"/>
      <c r="E184" s="123"/>
      <c r="F184" s="123"/>
      <c r="G184" s="123"/>
      <c r="H184" s="123"/>
      <c r="I184" s="123"/>
      <c r="J184" s="123"/>
      <c r="K184" s="123"/>
      <c r="L184" s="123"/>
      <c r="M184" s="123"/>
      <c r="N184" s="123"/>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row>
    <row r="185" spans="1:50" x14ac:dyDescent="0.35">
      <c r="A185" s="14"/>
      <c r="B185" s="14"/>
      <c r="C185" s="123"/>
      <c r="D185" s="123"/>
      <c r="E185" s="123"/>
      <c r="F185" s="123"/>
      <c r="G185" s="123"/>
      <c r="H185" s="123"/>
      <c r="I185" s="123"/>
      <c r="J185" s="123"/>
      <c r="K185" s="123"/>
      <c r="L185" s="123"/>
      <c r="M185" s="123"/>
      <c r="N185" s="123"/>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row>
    <row r="186" spans="1:50" x14ac:dyDescent="0.35">
      <c r="A186" s="14"/>
      <c r="B186" s="14"/>
      <c r="C186" s="123"/>
      <c r="D186" s="123"/>
      <c r="E186" s="123"/>
      <c r="F186" s="123"/>
      <c r="G186" s="123"/>
      <c r="H186" s="123"/>
      <c r="I186" s="123"/>
      <c r="J186" s="123"/>
      <c r="K186" s="123"/>
      <c r="L186" s="123"/>
      <c r="M186" s="123"/>
      <c r="N186" s="123"/>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row>
    <row r="187" spans="1:50" x14ac:dyDescent="0.35">
      <c r="A187" s="14"/>
      <c r="B187" s="14"/>
      <c r="C187" s="123"/>
      <c r="D187" s="123"/>
      <c r="E187" s="123"/>
      <c r="F187" s="123"/>
      <c r="G187" s="123"/>
      <c r="H187" s="123"/>
      <c r="I187" s="123"/>
      <c r="J187" s="123"/>
      <c r="K187" s="123"/>
      <c r="L187" s="123"/>
      <c r="M187" s="123"/>
      <c r="N187" s="123"/>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row>
    <row r="188" spans="1:50" x14ac:dyDescent="0.35">
      <c r="A188" s="14"/>
      <c r="B188" s="14"/>
      <c r="C188" s="123"/>
      <c r="D188" s="123"/>
      <c r="E188" s="123"/>
      <c r="F188" s="123"/>
      <c r="G188" s="123"/>
      <c r="H188" s="123"/>
      <c r="I188" s="123"/>
      <c r="J188" s="123"/>
      <c r="K188" s="123"/>
      <c r="L188" s="123"/>
      <c r="M188" s="123"/>
      <c r="N188" s="123"/>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row>
    <row r="189" spans="1:50" x14ac:dyDescent="0.35">
      <c r="A189" s="14"/>
      <c r="B189" s="14"/>
      <c r="C189" s="123"/>
      <c r="D189" s="123"/>
      <c r="E189" s="123"/>
      <c r="F189" s="123"/>
      <c r="G189" s="123"/>
      <c r="H189" s="123"/>
      <c r="I189" s="123"/>
      <c r="J189" s="123"/>
      <c r="K189" s="123"/>
      <c r="L189" s="123"/>
      <c r="M189" s="123"/>
      <c r="N189" s="123"/>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row>
    <row r="190" spans="1:50" x14ac:dyDescent="0.35">
      <c r="A190" s="14"/>
      <c r="B190" s="14"/>
      <c r="C190" s="123"/>
      <c r="D190" s="123"/>
      <c r="E190" s="123"/>
      <c r="F190" s="123"/>
      <c r="G190" s="123"/>
      <c r="H190" s="123"/>
      <c r="I190" s="123"/>
      <c r="J190" s="123"/>
      <c r="K190" s="123"/>
      <c r="L190" s="123"/>
      <c r="M190" s="123"/>
      <c r="N190" s="123"/>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row>
    <row r="191" spans="1:50" x14ac:dyDescent="0.35">
      <c r="A191" s="14"/>
      <c r="B191" s="14"/>
      <c r="C191" s="123"/>
      <c r="D191" s="123"/>
      <c r="E191" s="123"/>
      <c r="F191" s="123"/>
      <c r="G191" s="123"/>
      <c r="H191" s="123"/>
      <c r="I191" s="123"/>
      <c r="J191" s="123"/>
      <c r="K191" s="123"/>
      <c r="L191" s="123"/>
      <c r="M191" s="123"/>
      <c r="N191" s="123"/>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row>
    <row r="192" spans="1:50" x14ac:dyDescent="0.35">
      <c r="A192" s="14"/>
      <c r="B192" s="14"/>
      <c r="C192" s="123"/>
      <c r="D192" s="123"/>
      <c r="E192" s="123"/>
      <c r="F192" s="123"/>
      <c r="G192" s="123"/>
      <c r="H192" s="123"/>
      <c r="I192" s="123"/>
      <c r="J192" s="123"/>
      <c r="K192" s="123"/>
      <c r="L192" s="123"/>
      <c r="M192" s="123"/>
      <c r="N192" s="123"/>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row>
    <row r="193" spans="1:50" x14ac:dyDescent="0.35">
      <c r="A193" s="14"/>
      <c r="B193" s="14"/>
      <c r="C193" s="123"/>
      <c r="D193" s="123"/>
      <c r="E193" s="123"/>
      <c r="F193" s="123"/>
      <c r="G193" s="123"/>
      <c r="H193" s="123"/>
      <c r="I193" s="123"/>
      <c r="J193" s="123"/>
      <c r="K193" s="123"/>
      <c r="L193" s="123"/>
      <c r="M193" s="123"/>
      <c r="N193" s="123"/>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row>
    <row r="194" spans="1:50" x14ac:dyDescent="0.35">
      <c r="A194" s="14"/>
      <c r="B194" s="14"/>
      <c r="C194" s="123"/>
      <c r="D194" s="123"/>
      <c r="E194" s="123"/>
      <c r="F194" s="123"/>
      <c r="G194" s="123"/>
      <c r="H194" s="123"/>
      <c r="I194" s="123"/>
      <c r="J194" s="123"/>
      <c r="K194" s="123"/>
      <c r="L194" s="123"/>
      <c r="M194" s="123"/>
      <c r="N194" s="123"/>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row>
    <row r="195" spans="1:50" x14ac:dyDescent="0.35">
      <c r="A195" s="14"/>
      <c r="B195" s="14"/>
      <c r="C195" s="123"/>
      <c r="D195" s="123"/>
      <c r="E195" s="123"/>
      <c r="F195" s="123"/>
      <c r="G195" s="123"/>
      <c r="H195" s="123"/>
      <c r="I195" s="123"/>
      <c r="J195" s="123"/>
      <c r="K195" s="123"/>
      <c r="L195" s="123"/>
      <c r="M195" s="123"/>
      <c r="N195" s="123"/>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row>
    <row r="196" spans="1:50" x14ac:dyDescent="0.35">
      <c r="A196" s="14"/>
      <c r="B196" s="14"/>
      <c r="C196" s="123"/>
      <c r="D196" s="123"/>
      <c r="E196" s="123"/>
      <c r="F196" s="123"/>
      <c r="G196" s="123"/>
      <c r="H196" s="123"/>
      <c r="I196" s="123"/>
      <c r="J196" s="123"/>
      <c r="K196" s="123"/>
      <c r="L196" s="123"/>
      <c r="M196" s="123"/>
      <c r="N196" s="123"/>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row>
    <row r="197" spans="1:50" x14ac:dyDescent="0.35">
      <c r="A197" s="14"/>
      <c r="B197" s="14"/>
      <c r="C197" s="123"/>
      <c r="D197" s="123"/>
      <c r="E197" s="123"/>
      <c r="F197" s="123"/>
      <c r="G197" s="123"/>
      <c r="H197" s="123"/>
      <c r="I197" s="123"/>
      <c r="J197" s="123"/>
      <c r="K197" s="123"/>
      <c r="L197" s="123"/>
      <c r="M197" s="123"/>
      <c r="N197" s="123"/>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row>
    <row r="198" spans="1:50" x14ac:dyDescent="0.35">
      <c r="A198" s="14"/>
      <c r="B198" s="14"/>
      <c r="C198" s="123"/>
      <c r="D198" s="123"/>
      <c r="E198" s="123"/>
      <c r="F198" s="123"/>
      <c r="G198" s="123"/>
      <c r="H198" s="123"/>
      <c r="I198" s="123"/>
      <c r="J198" s="123"/>
      <c r="K198" s="123"/>
      <c r="L198" s="123"/>
      <c r="M198" s="123"/>
      <c r="N198" s="123"/>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row>
    <row r="199" spans="1:50" x14ac:dyDescent="0.35">
      <c r="A199" s="14"/>
      <c r="B199" s="14"/>
      <c r="C199" s="123"/>
      <c r="D199" s="123"/>
      <c r="E199" s="123"/>
      <c r="F199" s="123"/>
      <c r="G199" s="123"/>
      <c r="H199" s="123"/>
      <c r="I199" s="123"/>
      <c r="J199" s="123"/>
      <c r="K199" s="123"/>
      <c r="L199" s="123"/>
      <c r="M199" s="123"/>
      <c r="N199" s="123"/>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row>
    <row r="200" spans="1:50" x14ac:dyDescent="0.35">
      <c r="A200" s="14"/>
      <c r="B200" s="14"/>
      <c r="C200" s="123"/>
      <c r="D200" s="123"/>
      <c r="E200" s="123"/>
      <c r="F200" s="123"/>
      <c r="G200" s="123"/>
      <c r="H200" s="123"/>
      <c r="I200" s="123"/>
      <c r="J200" s="123"/>
      <c r="K200" s="123"/>
      <c r="L200" s="123"/>
      <c r="M200" s="123"/>
      <c r="N200" s="123"/>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row>
    <row r="201" spans="1:50" x14ac:dyDescent="0.35">
      <c r="A201" s="14"/>
      <c r="B201" s="14"/>
      <c r="C201" s="123"/>
      <c r="D201" s="123"/>
      <c r="E201" s="123"/>
      <c r="F201" s="123"/>
      <c r="G201" s="123"/>
      <c r="H201" s="123"/>
      <c r="I201" s="123"/>
      <c r="J201" s="123"/>
      <c r="K201" s="123"/>
      <c r="L201" s="123"/>
      <c r="M201" s="123"/>
      <c r="N201" s="123"/>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row>
    <row r="202" spans="1:50" x14ac:dyDescent="0.35">
      <c r="A202" s="14"/>
      <c r="B202" s="14"/>
      <c r="C202" s="123"/>
      <c r="D202" s="123"/>
      <c r="E202" s="123"/>
      <c r="F202" s="123"/>
      <c r="G202" s="123"/>
      <c r="H202" s="123"/>
      <c r="I202" s="123"/>
      <c r="J202" s="123"/>
      <c r="K202" s="123"/>
      <c r="L202" s="123"/>
      <c r="M202" s="123"/>
      <c r="N202" s="123"/>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row>
    <row r="203" spans="1:50" x14ac:dyDescent="0.35">
      <c r="A203" s="14"/>
      <c r="B203" s="14"/>
      <c r="C203" s="123"/>
      <c r="D203" s="123"/>
      <c r="E203" s="123"/>
      <c r="F203" s="123"/>
      <c r="G203" s="123"/>
      <c r="H203" s="123"/>
      <c r="I203" s="123"/>
      <c r="J203" s="123"/>
      <c r="K203" s="123"/>
      <c r="L203" s="123"/>
      <c r="M203" s="123"/>
      <c r="N203" s="123"/>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row>
    <row r="204" spans="1:50" x14ac:dyDescent="0.35">
      <c r="A204" s="14"/>
      <c r="B204" s="14"/>
      <c r="C204" s="123"/>
      <c r="D204" s="123"/>
      <c r="E204" s="123"/>
      <c r="F204" s="123"/>
      <c r="G204" s="123"/>
      <c r="H204" s="123"/>
      <c r="I204" s="123"/>
      <c r="J204" s="123"/>
      <c r="K204" s="123"/>
      <c r="L204" s="123"/>
      <c r="M204" s="123"/>
      <c r="N204" s="123"/>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row>
    <row r="205" spans="1:50" x14ac:dyDescent="0.35">
      <c r="A205" s="14"/>
      <c r="B205" s="14"/>
      <c r="C205" s="123"/>
      <c r="D205" s="123"/>
      <c r="E205" s="123"/>
      <c r="F205" s="123"/>
      <c r="G205" s="123"/>
      <c r="H205" s="123"/>
      <c r="I205" s="123"/>
      <c r="J205" s="123"/>
      <c r="K205" s="123"/>
      <c r="L205" s="123"/>
      <c r="M205" s="123"/>
      <c r="N205" s="123"/>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row>
    <row r="206" spans="1:50" x14ac:dyDescent="0.35">
      <c r="A206" s="14"/>
      <c r="B206" s="14"/>
      <c r="C206" s="123"/>
      <c r="D206" s="123"/>
      <c r="E206" s="123"/>
      <c r="F206" s="123"/>
      <c r="G206" s="123"/>
      <c r="H206" s="123"/>
      <c r="I206" s="123"/>
      <c r="J206" s="123"/>
      <c r="K206" s="123"/>
      <c r="L206" s="123"/>
      <c r="M206" s="123"/>
      <c r="N206" s="123"/>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row>
    <row r="207" spans="1:50" x14ac:dyDescent="0.35">
      <c r="A207" s="14"/>
      <c r="B207" s="14"/>
      <c r="C207" s="123"/>
      <c r="D207" s="123"/>
      <c r="E207" s="123"/>
      <c r="F207" s="123"/>
      <c r="G207" s="123"/>
      <c r="H207" s="123"/>
      <c r="I207" s="123"/>
      <c r="J207" s="123"/>
      <c r="K207" s="123"/>
      <c r="L207" s="123"/>
      <c r="M207" s="123"/>
      <c r="N207" s="123"/>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row>
    <row r="208" spans="1:50" x14ac:dyDescent="0.35">
      <c r="A208" s="14"/>
      <c r="B208" s="14"/>
      <c r="C208" s="123"/>
      <c r="D208" s="123"/>
      <c r="E208" s="123"/>
      <c r="F208" s="123"/>
      <c r="G208" s="123"/>
      <c r="H208" s="123"/>
      <c r="I208" s="123"/>
      <c r="J208" s="123"/>
      <c r="K208" s="123"/>
      <c r="L208" s="123"/>
      <c r="M208" s="123"/>
      <c r="N208" s="123"/>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row>
    <row r="209" spans="1:50" x14ac:dyDescent="0.35">
      <c r="A209" s="14"/>
      <c r="B209" s="14"/>
      <c r="C209" s="123"/>
      <c r="D209" s="123"/>
      <c r="E209" s="123"/>
      <c r="F209" s="123"/>
      <c r="G209" s="123"/>
      <c r="H209" s="123"/>
      <c r="I209" s="123"/>
      <c r="J209" s="123"/>
      <c r="K209" s="123"/>
      <c r="L209" s="123"/>
      <c r="M209" s="123"/>
      <c r="N209" s="123"/>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row>
    <row r="210" spans="1:50" x14ac:dyDescent="0.35">
      <c r="A210" s="14"/>
      <c r="B210" s="14"/>
      <c r="C210" s="123"/>
      <c r="D210" s="123"/>
      <c r="E210" s="123"/>
      <c r="F210" s="123"/>
      <c r="G210" s="123"/>
      <c r="H210" s="123"/>
      <c r="I210" s="123"/>
      <c r="J210" s="123"/>
      <c r="K210" s="123"/>
      <c r="L210" s="123"/>
      <c r="M210" s="123"/>
      <c r="N210" s="123"/>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row>
    <row r="211" spans="1:50" x14ac:dyDescent="0.35">
      <c r="A211" s="14"/>
      <c r="B211" s="14"/>
      <c r="C211" s="123"/>
      <c r="D211" s="123"/>
      <c r="E211" s="123"/>
      <c r="F211" s="123"/>
      <c r="G211" s="123"/>
      <c r="H211" s="123"/>
      <c r="I211" s="123"/>
      <c r="J211" s="123"/>
      <c r="K211" s="123"/>
      <c r="L211" s="123"/>
      <c r="M211" s="123"/>
      <c r="N211" s="123"/>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row>
    <row r="212" spans="1:50" x14ac:dyDescent="0.35">
      <c r="A212" s="14"/>
      <c r="B212" s="14"/>
      <c r="C212" s="123"/>
      <c r="D212" s="123"/>
      <c r="E212" s="123"/>
      <c r="F212" s="123"/>
      <c r="G212" s="123"/>
      <c r="H212" s="123"/>
      <c r="I212" s="123"/>
      <c r="J212" s="123"/>
      <c r="K212" s="123"/>
      <c r="L212" s="123"/>
      <c r="M212" s="123"/>
      <c r="N212" s="123"/>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row>
    <row r="213" spans="1:50" x14ac:dyDescent="0.35">
      <c r="A213" s="14"/>
      <c r="B213" s="14"/>
      <c r="C213" s="123"/>
      <c r="D213" s="123"/>
      <c r="E213" s="123"/>
      <c r="F213" s="123"/>
      <c r="G213" s="123"/>
      <c r="H213" s="123"/>
      <c r="I213" s="123"/>
      <c r="J213" s="123"/>
      <c r="K213" s="123"/>
      <c r="L213" s="123"/>
      <c r="M213" s="123"/>
      <c r="N213" s="123"/>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row>
    <row r="214" spans="1:50" x14ac:dyDescent="0.35">
      <c r="A214" s="14"/>
      <c r="B214" s="14"/>
      <c r="C214" s="123"/>
      <c r="D214" s="123"/>
      <c r="E214" s="123"/>
      <c r="F214" s="123"/>
      <c r="G214" s="123"/>
      <c r="H214" s="123"/>
      <c r="I214" s="123"/>
      <c r="J214" s="123"/>
      <c r="K214" s="123"/>
      <c r="L214" s="123"/>
      <c r="M214" s="123"/>
      <c r="N214" s="123"/>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row>
    <row r="215" spans="1:50" x14ac:dyDescent="0.35">
      <c r="A215" s="14"/>
      <c r="B215" s="14"/>
      <c r="C215" s="123"/>
      <c r="D215" s="123"/>
      <c r="E215" s="123"/>
      <c r="F215" s="123"/>
      <c r="G215" s="123"/>
      <c r="H215" s="123"/>
      <c r="I215" s="123"/>
      <c r="J215" s="123"/>
      <c r="K215" s="123"/>
      <c r="L215" s="123"/>
      <c r="M215" s="123"/>
      <c r="N215" s="123"/>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row>
    <row r="216" spans="1:50" x14ac:dyDescent="0.35">
      <c r="A216" s="14"/>
      <c r="B216" s="14"/>
      <c r="C216" s="123"/>
      <c r="D216" s="123"/>
      <c r="E216" s="123"/>
      <c r="F216" s="123"/>
      <c r="G216" s="123"/>
      <c r="H216" s="123"/>
      <c r="I216" s="123"/>
      <c r="J216" s="123"/>
      <c r="K216" s="123"/>
      <c r="L216" s="123"/>
      <c r="M216" s="123"/>
      <c r="N216" s="123"/>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row>
    <row r="217" spans="1:50" x14ac:dyDescent="0.35">
      <c r="A217" s="14"/>
      <c r="B217" s="14"/>
      <c r="C217" s="123"/>
      <c r="D217" s="123"/>
      <c r="E217" s="123"/>
      <c r="F217" s="123"/>
      <c r="G217" s="123"/>
      <c r="H217" s="123"/>
      <c r="I217" s="123"/>
      <c r="J217" s="123"/>
      <c r="K217" s="123"/>
      <c r="L217" s="123"/>
      <c r="M217" s="123"/>
      <c r="N217" s="123"/>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row>
    <row r="218" spans="1:50" x14ac:dyDescent="0.35">
      <c r="A218" s="14"/>
      <c r="B218" s="14"/>
      <c r="C218" s="123"/>
      <c r="D218" s="123"/>
      <c r="E218" s="123"/>
      <c r="F218" s="123"/>
      <c r="G218" s="123"/>
      <c r="H218" s="123"/>
      <c r="I218" s="123"/>
      <c r="J218" s="123"/>
      <c r="K218" s="123"/>
      <c r="L218" s="123"/>
      <c r="M218" s="123"/>
      <c r="N218" s="123"/>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row>
    <row r="219" spans="1:50" x14ac:dyDescent="0.35">
      <c r="A219" s="14"/>
      <c r="B219" s="14"/>
      <c r="C219" s="123"/>
      <c r="D219" s="123"/>
      <c r="E219" s="123"/>
      <c r="F219" s="123"/>
      <c r="G219" s="123"/>
      <c r="H219" s="123"/>
      <c r="I219" s="123"/>
      <c r="J219" s="123"/>
      <c r="K219" s="123"/>
      <c r="L219" s="123"/>
      <c r="M219" s="123"/>
      <c r="N219" s="123"/>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row>
    <row r="220" spans="1:50" x14ac:dyDescent="0.35">
      <c r="A220" s="14"/>
      <c r="B220" s="14"/>
      <c r="C220" s="123"/>
      <c r="D220" s="123"/>
      <c r="E220" s="123"/>
      <c r="F220" s="123"/>
      <c r="G220" s="123"/>
      <c r="H220" s="123"/>
      <c r="I220" s="123"/>
      <c r="J220" s="123"/>
      <c r="K220" s="123"/>
      <c r="L220" s="123"/>
      <c r="M220" s="123"/>
      <c r="N220" s="123"/>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row>
    <row r="221" spans="1:50" x14ac:dyDescent="0.35">
      <c r="A221" s="14"/>
      <c r="B221" s="14"/>
      <c r="C221" s="123"/>
      <c r="D221" s="123"/>
      <c r="E221" s="123"/>
      <c r="F221" s="123"/>
      <c r="G221" s="123"/>
      <c r="H221" s="123"/>
      <c r="I221" s="123"/>
      <c r="J221" s="123"/>
      <c r="K221" s="123"/>
      <c r="L221" s="123"/>
      <c r="M221" s="123"/>
      <c r="N221" s="123"/>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row>
    <row r="222" spans="1:50" x14ac:dyDescent="0.35">
      <c r="A222" s="14"/>
      <c r="B222" s="14"/>
      <c r="C222" s="123"/>
      <c r="D222" s="123"/>
      <c r="E222" s="123"/>
      <c r="F222" s="123"/>
      <c r="G222" s="123"/>
      <c r="H222" s="123"/>
      <c r="I222" s="123"/>
      <c r="J222" s="123"/>
      <c r="K222" s="123"/>
      <c r="L222" s="123"/>
      <c r="M222" s="123"/>
      <c r="N222" s="123"/>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row>
    <row r="223" spans="1:50" x14ac:dyDescent="0.35">
      <c r="A223" s="14"/>
      <c r="B223" s="14"/>
      <c r="C223" s="123"/>
      <c r="D223" s="123"/>
      <c r="E223" s="123"/>
      <c r="F223" s="123"/>
      <c r="G223" s="123"/>
      <c r="H223" s="123"/>
      <c r="I223" s="123"/>
      <c r="J223" s="123"/>
      <c r="K223" s="123"/>
      <c r="L223" s="123"/>
      <c r="M223" s="123"/>
      <c r="N223" s="123"/>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row>
    <row r="224" spans="1:50" x14ac:dyDescent="0.35">
      <c r="A224" s="14"/>
      <c r="B224" s="14"/>
      <c r="C224" s="123"/>
      <c r="D224" s="123"/>
      <c r="E224" s="123"/>
      <c r="F224" s="123"/>
      <c r="G224" s="123"/>
      <c r="H224" s="123"/>
      <c r="I224" s="123"/>
      <c r="J224" s="123"/>
      <c r="K224" s="123"/>
      <c r="L224" s="123"/>
      <c r="M224" s="123"/>
      <c r="N224" s="123"/>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row>
    <row r="225" spans="1:50" x14ac:dyDescent="0.35">
      <c r="A225" s="14"/>
      <c r="B225" s="14"/>
      <c r="C225" s="123"/>
      <c r="D225" s="123"/>
      <c r="E225" s="123"/>
      <c r="F225" s="123"/>
      <c r="G225" s="123"/>
      <c r="H225" s="123"/>
      <c r="I225" s="123"/>
      <c r="J225" s="123"/>
      <c r="K225" s="123"/>
      <c r="L225" s="123"/>
      <c r="M225" s="123"/>
      <c r="N225" s="123"/>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row>
    <row r="226" spans="1:50" x14ac:dyDescent="0.35">
      <c r="A226" s="14"/>
      <c r="B226" s="14"/>
      <c r="C226" s="123"/>
      <c r="D226" s="123"/>
      <c r="E226" s="123"/>
      <c r="F226" s="123"/>
      <c r="G226" s="123"/>
      <c r="H226" s="123"/>
      <c r="I226" s="123"/>
      <c r="J226" s="123"/>
      <c r="K226" s="123"/>
      <c r="L226" s="123"/>
      <c r="M226" s="123"/>
      <c r="N226" s="123"/>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row>
    <row r="227" spans="1:50" x14ac:dyDescent="0.35">
      <c r="A227" s="14"/>
      <c r="B227" s="14"/>
      <c r="C227" s="123"/>
      <c r="D227" s="123"/>
      <c r="E227" s="123"/>
      <c r="F227" s="123"/>
      <c r="G227" s="123"/>
      <c r="H227" s="123"/>
      <c r="I227" s="123"/>
      <c r="J227" s="123"/>
      <c r="K227" s="123"/>
      <c r="L227" s="123"/>
      <c r="M227" s="123"/>
      <c r="N227" s="123"/>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row>
    <row r="228" spans="1:50" x14ac:dyDescent="0.35">
      <c r="A228" s="14"/>
      <c r="B228" s="14"/>
      <c r="C228" s="123"/>
      <c r="D228" s="123"/>
      <c r="E228" s="123"/>
      <c r="F228" s="123"/>
      <c r="G228" s="123"/>
      <c r="H228" s="123"/>
      <c r="I228" s="123"/>
      <c r="J228" s="123"/>
      <c r="K228" s="123"/>
      <c r="L228" s="123"/>
      <c r="M228" s="123"/>
      <c r="N228" s="123"/>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row>
    <row r="229" spans="1:50" x14ac:dyDescent="0.35">
      <c r="A229" s="14"/>
      <c r="B229" s="14"/>
      <c r="C229" s="123"/>
      <c r="D229" s="123"/>
      <c r="E229" s="123"/>
      <c r="F229" s="123"/>
      <c r="G229" s="123"/>
      <c r="H229" s="123"/>
      <c r="I229" s="123"/>
      <c r="J229" s="123"/>
      <c r="K229" s="123"/>
      <c r="L229" s="123"/>
      <c r="M229" s="123"/>
      <c r="N229" s="123"/>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row>
    <row r="230" spans="1:50" x14ac:dyDescent="0.35">
      <c r="A230" s="14"/>
      <c r="B230" s="14"/>
      <c r="C230" s="123"/>
      <c r="D230" s="123"/>
      <c r="E230" s="123"/>
      <c r="F230" s="123"/>
      <c r="G230" s="123"/>
      <c r="H230" s="123"/>
      <c r="I230" s="123"/>
      <c r="J230" s="123"/>
      <c r="K230" s="123"/>
      <c r="L230" s="123"/>
      <c r="M230" s="123"/>
      <c r="N230" s="123"/>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row>
    <row r="231" spans="1:50" x14ac:dyDescent="0.35">
      <c r="A231" s="14"/>
      <c r="B231" s="14"/>
      <c r="C231" s="123"/>
      <c r="D231" s="123"/>
      <c r="E231" s="123"/>
      <c r="F231" s="123"/>
      <c r="G231" s="123"/>
      <c r="H231" s="123"/>
      <c r="I231" s="123"/>
      <c r="J231" s="123"/>
      <c r="K231" s="123"/>
      <c r="L231" s="123"/>
      <c r="M231" s="123"/>
      <c r="N231" s="123"/>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row>
    <row r="232" spans="1:50" x14ac:dyDescent="0.35">
      <c r="A232" s="14"/>
      <c r="B232" s="14"/>
      <c r="C232" s="123"/>
      <c r="D232" s="123"/>
      <c r="E232" s="123"/>
      <c r="F232" s="123"/>
      <c r="G232" s="123"/>
      <c r="H232" s="123"/>
      <c r="I232" s="123"/>
      <c r="J232" s="123"/>
      <c r="K232" s="123"/>
      <c r="L232" s="123"/>
      <c r="M232" s="123"/>
      <c r="N232" s="123"/>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row>
    <row r="233" spans="1:50" x14ac:dyDescent="0.35">
      <c r="A233" s="14"/>
      <c r="B233" s="14"/>
      <c r="C233" s="123"/>
      <c r="D233" s="123"/>
      <c r="E233" s="123"/>
      <c r="F233" s="123"/>
      <c r="G233" s="123"/>
      <c r="H233" s="123"/>
      <c r="I233" s="123"/>
      <c r="J233" s="123"/>
      <c r="K233" s="123"/>
      <c r="L233" s="123"/>
      <c r="M233" s="123"/>
      <c r="N233" s="123"/>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row>
    <row r="234" spans="1:50" x14ac:dyDescent="0.35">
      <c r="A234" s="14"/>
      <c r="B234" s="14"/>
      <c r="C234" s="123"/>
      <c r="D234" s="123"/>
      <c r="E234" s="123"/>
      <c r="F234" s="123"/>
      <c r="G234" s="123"/>
      <c r="H234" s="123"/>
      <c r="I234" s="123"/>
      <c r="J234" s="123"/>
      <c r="K234" s="123"/>
      <c r="L234" s="123"/>
      <c r="M234" s="123"/>
      <c r="N234" s="123"/>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row>
    <row r="235" spans="1:50" x14ac:dyDescent="0.35">
      <c r="A235" s="14"/>
      <c r="B235" s="14"/>
      <c r="C235" s="123"/>
      <c r="D235" s="123"/>
      <c r="E235" s="123"/>
      <c r="F235" s="123"/>
      <c r="G235" s="123"/>
      <c r="H235" s="123"/>
      <c r="I235" s="123"/>
      <c r="J235" s="123"/>
      <c r="K235" s="123"/>
      <c r="L235" s="123"/>
      <c r="M235" s="123"/>
      <c r="N235" s="123"/>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row>
    <row r="236" spans="1:50" x14ac:dyDescent="0.35">
      <c r="A236" s="14"/>
      <c r="B236" s="14"/>
      <c r="C236" s="123"/>
      <c r="D236" s="123"/>
      <c r="E236" s="123"/>
      <c r="F236" s="123"/>
      <c r="G236" s="123"/>
      <c r="H236" s="123"/>
      <c r="I236" s="123"/>
      <c r="J236" s="123"/>
      <c r="K236" s="123"/>
      <c r="L236" s="123"/>
      <c r="M236" s="123"/>
      <c r="N236" s="123"/>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row>
    <row r="237" spans="1:50" x14ac:dyDescent="0.35">
      <c r="A237" s="14"/>
      <c r="B237" s="14"/>
      <c r="C237" s="123"/>
      <c r="D237" s="123"/>
      <c r="E237" s="123"/>
      <c r="F237" s="123"/>
      <c r="G237" s="123"/>
      <c r="H237" s="123"/>
      <c r="I237" s="123"/>
      <c r="J237" s="123"/>
      <c r="K237" s="123"/>
      <c r="L237" s="123"/>
      <c r="M237" s="123"/>
      <c r="N237" s="123"/>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row>
    <row r="238" spans="1:50" x14ac:dyDescent="0.35">
      <c r="A238" s="14"/>
      <c r="B238" s="14"/>
      <c r="C238" s="123"/>
      <c r="D238" s="123"/>
      <c r="E238" s="123"/>
      <c r="F238" s="123"/>
      <c r="G238" s="123"/>
      <c r="H238" s="123"/>
      <c r="I238" s="123"/>
      <c r="J238" s="123"/>
      <c r="K238" s="123"/>
      <c r="L238" s="123"/>
      <c r="M238" s="123"/>
      <c r="N238" s="123"/>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row>
    <row r="239" spans="1:50" x14ac:dyDescent="0.35">
      <c r="A239" s="14"/>
      <c r="B239" s="14"/>
      <c r="C239" s="123"/>
      <c r="D239" s="123"/>
      <c r="E239" s="123"/>
      <c r="F239" s="123"/>
      <c r="G239" s="123"/>
      <c r="H239" s="123"/>
      <c r="I239" s="123"/>
      <c r="J239" s="123"/>
      <c r="K239" s="123"/>
      <c r="L239" s="123"/>
      <c r="M239" s="123"/>
      <c r="N239" s="123"/>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row>
    <row r="240" spans="1:50" x14ac:dyDescent="0.35">
      <c r="A240" s="14"/>
      <c r="B240" s="14"/>
      <c r="C240" s="123"/>
      <c r="D240" s="123"/>
      <c r="E240" s="123"/>
      <c r="F240" s="123"/>
      <c r="G240" s="123"/>
      <c r="H240" s="123"/>
      <c r="I240" s="123"/>
      <c r="J240" s="123"/>
      <c r="K240" s="123"/>
      <c r="L240" s="123"/>
      <c r="M240" s="123"/>
      <c r="N240" s="123"/>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row>
    <row r="241" spans="1:50" x14ac:dyDescent="0.35">
      <c r="A241" s="14"/>
      <c r="B241" s="14"/>
      <c r="C241" s="123"/>
      <c r="D241" s="123"/>
      <c r="E241" s="123"/>
      <c r="F241" s="123"/>
      <c r="G241" s="123"/>
      <c r="H241" s="123"/>
      <c r="I241" s="123"/>
      <c r="J241" s="123"/>
      <c r="K241" s="123"/>
      <c r="L241" s="123"/>
      <c r="M241" s="123"/>
      <c r="N241" s="123"/>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row>
    <row r="242" spans="1:50" x14ac:dyDescent="0.35">
      <c r="A242" s="14"/>
      <c r="B242" s="14"/>
      <c r="C242" s="123"/>
      <c r="D242" s="123"/>
      <c r="E242" s="123"/>
      <c r="F242" s="123"/>
      <c r="G242" s="123"/>
      <c r="H242" s="123"/>
      <c r="I242" s="123"/>
      <c r="J242" s="123"/>
      <c r="K242" s="123"/>
      <c r="L242" s="123"/>
      <c r="M242" s="123"/>
      <c r="N242" s="123"/>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row>
    <row r="243" spans="1:50" x14ac:dyDescent="0.35">
      <c r="A243" s="14"/>
      <c r="B243" s="14"/>
      <c r="C243" s="123"/>
      <c r="D243" s="123"/>
      <c r="E243" s="123"/>
      <c r="F243" s="123"/>
      <c r="G243" s="123"/>
      <c r="H243" s="123"/>
      <c r="I243" s="123"/>
      <c r="J243" s="123"/>
      <c r="K243" s="123"/>
      <c r="L243" s="123"/>
      <c r="M243" s="123"/>
      <c r="N243" s="123"/>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row>
    <row r="244" spans="1:50" x14ac:dyDescent="0.35">
      <c r="A244" s="14"/>
      <c r="B244" s="14"/>
      <c r="C244" s="123"/>
      <c r="D244" s="123"/>
      <c r="E244" s="123"/>
      <c r="F244" s="123"/>
      <c r="G244" s="123"/>
      <c r="H244" s="123"/>
      <c r="I244" s="123"/>
      <c r="J244" s="123"/>
      <c r="K244" s="123"/>
      <c r="L244" s="123"/>
      <c r="M244" s="123"/>
      <c r="N244" s="123"/>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row>
    <row r="245" spans="1:50" x14ac:dyDescent="0.35">
      <c r="A245" s="14"/>
      <c r="B245" s="14"/>
      <c r="C245" s="123"/>
      <c r="D245" s="123"/>
      <c r="E245" s="123"/>
      <c r="F245" s="123"/>
      <c r="G245" s="123"/>
      <c r="H245" s="123"/>
      <c r="I245" s="123"/>
      <c r="J245" s="123"/>
      <c r="K245" s="123"/>
      <c r="L245" s="123"/>
      <c r="M245" s="123"/>
      <c r="N245" s="123"/>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row>
    <row r="246" spans="1:50" x14ac:dyDescent="0.35">
      <c r="A246" s="14"/>
      <c r="B246" s="14"/>
      <c r="C246" s="123"/>
      <c r="D246" s="123"/>
      <c r="E246" s="123"/>
      <c r="F246" s="123"/>
      <c r="G246" s="123"/>
      <c r="H246" s="123"/>
      <c r="I246" s="123"/>
      <c r="J246" s="123"/>
      <c r="K246" s="123"/>
      <c r="L246" s="123"/>
      <c r="M246" s="123"/>
      <c r="N246" s="123"/>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row>
    <row r="247" spans="1:50" x14ac:dyDescent="0.35">
      <c r="A247" s="14"/>
      <c r="B247" s="14"/>
      <c r="C247" s="123"/>
      <c r="D247" s="123"/>
      <c r="E247" s="123"/>
      <c r="F247" s="123"/>
      <c r="G247" s="123"/>
      <c r="H247" s="123"/>
      <c r="I247" s="123"/>
      <c r="J247" s="123"/>
      <c r="K247" s="123"/>
      <c r="L247" s="123"/>
      <c r="M247" s="123"/>
      <c r="N247" s="123"/>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row>
    <row r="248" spans="1:50" x14ac:dyDescent="0.35">
      <c r="A248" s="14"/>
      <c r="B248" s="14"/>
      <c r="C248" s="123"/>
      <c r="D248" s="123"/>
      <c r="E248" s="123"/>
      <c r="F248" s="123"/>
      <c r="G248" s="123"/>
      <c r="H248" s="123"/>
      <c r="I248" s="123"/>
      <c r="J248" s="123"/>
      <c r="K248" s="123"/>
      <c r="L248" s="123"/>
      <c r="M248" s="123"/>
      <c r="N248" s="123"/>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row>
    <row r="249" spans="1:50" x14ac:dyDescent="0.35">
      <c r="A249" s="14"/>
      <c r="B249" s="14"/>
      <c r="C249" s="123"/>
      <c r="D249" s="123"/>
      <c r="E249" s="123"/>
      <c r="F249" s="123"/>
      <c r="G249" s="123"/>
      <c r="H249" s="123"/>
      <c r="I249" s="123"/>
      <c r="J249" s="123"/>
      <c r="K249" s="123"/>
      <c r="L249" s="123"/>
      <c r="M249" s="123"/>
      <c r="N249" s="123"/>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row>
    <row r="250" spans="1:50" x14ac:dyDescent="0.35">
      <c r="A250" s="14"/>
      <c r="B250" s="14"/>
      <c r="C250" s="123"/>
      <c r="D250" s="123"/>
      <c r="E250" s="123"/>
      <c r="F250" s="123"/>
      <c r="G250" s="123"/>
      <c r="H250" s="123"/>
      <c r="I250" s="123"/>
      <c r="J250" s="123"/>
      <c r="K250" s="123"/>
      <c r="L250" s="123"/>
      <c r="M250" s="123"/>
      <c r="N250" s="123"/>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row>
    <row r="251" spans="1:50" x14ac:dyDescent="0.35">
      <c r="A251" s="14"/>
      <c r="B251" s="14"/>
      <c r="C251" s="123"/>
      <c r="D251" s="123"/>
      <c r="E251" s="123"/>
      <c r="F251" s="123"/>
      <c r="G251" s="123"/>
      <c r="H251" s="123"/>
      <c r="I251" s="123"/>
      <c r="J251" s="123"/>
      <c r="K251" s="123"/>
      <c r="L251" s="123"/>
      <c r="M251" s="123"/>
      <c r="N251" s="123"/>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row>
    <row r="252" spans="1:50" x14ac:dyDescent="0.35">
      <c r="A252" s="14"/>
      <c r="B252" s="14"/>
      <c r="C252" s="123"/>
      <c r="D252" s="123"/>
      <c r="E252" s="123"/>
      <c r="F252" s="123"/>
      <c r="G252" s="123"/>
      <c r="H252" s="123"/>
      <c r="I252" s="123"/>
      <c r="J252" s="123"/>
      <c r="K252" s="123"/>
      <c r="L252" s="123"/>
      <c r="M252" s="123"/>
      <c r="N252" s="123"/>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row>
    <row r="253" spans="1:50" x14ac:dyDescent="0.35">
      <c r="A253" s="14"/>
      <c r="B253" s="14"/>
      <c r="C253" s="123"/>
      <c r="D253" s="123"/>
      <c r="E253" s="123"/>
      <c r="F253" s="123"/>
      <c r="G253" s="123"/>
      <c r="H253" s="123"/>
      <c r="I253" s="123"/>
      <c r="J253" s="123"/>
      <c r="K253" s="123"/>
      <c r="L253" s="123"/>
      <c r="M253" s="123"/>
      <c r="N253" s="123"/>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row>
    <row r="254" spans="1:50" x14ac:dyDescent="0.35">
      <c r="A254" s="14"/>
      <c r="B254" s="14"/>
      <c r="C254" s="123"/>
      <c r="D254" s="123"/>
      <c r="E254" s="123"/>
      <c r="F254" s="123"/>
      <c r="G254" s="123"/>
      <c r="H254" s="123"/>
      <c r="I254" s="123"/>
      <c r="J254" s="123"/>
      <c r="K254" s="123"/>
      <c r="L254" s="123"/>
      <c r="M254" s="123"/>
      <c r="N254" s="123"/>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row>
    <row r="255" spans="1:50" x14ac:dyDescent="0.35">
      <c r="A255" s="14"/>
      <c r="B255" s="14"/>
      <c r="C255" s="123"/>
      <c r="D255" s="123"/>
      <c r="E255" s="123"/>
      <c r="F255" s="123"/>
      <c r="G255" s="123"/>
      <c r="H255" s="123"/>
      <c r="I255" s="123"/>
      <c r="J255" s="123"/>
      <c r="K255" s="123"/>
      <c r="L255" s="123"/>
      <c r="M255" s="123"/>
      <c r="N255" s="123"/>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row>
    <row r="256" spans="1:50" x14ac:dyDescent="0.35">
      <c r="A256" s="14"/>
      <c r="B256" s="14"/>
      <c r="C256" s="123"/>
      <c r="D256" s="123"/>
      <c r="E256" s="123"/>
      <c r="F256" s="123"/>
      <c r="G256" s="123"/>
      <c r="H256" s="123"/>
      <c r="I256" s="123"/>
      <c r="J256" s="123"/>
      <c r="K256" s="123"/>
      <c r="L256" s="123"/>
      <c r="M256" s="123"/>
      <c r="N256" s="123"/>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row>
    <row r="257" spans="1:50" x14ac:dyDescent="0.35">
      <c r="A257" s="14"/>
      <c r="B257" s="14"/>
      <c r="C257" s="123"/>
      <c r="D257" s="123"/>
      <c r="E257" s="123"/>
      <c r="F257" s="123"/>
      <c r="G257" s="123"/>
      <c r="H257" s="123"/>
      <c r="I257" s="123"/>
      <c r="J257" s="123"/>
      <c r="K257" s="123"/>
      <c r="L257" s="123"/>
      <c r="M257" s="123"/>
      <c r="N257" s="123"/>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row>
    <row r="258" spans="1:50" x14ac:dyDescent="0.35">
      <c r="A258" s="14"/>
      <c r="B258" s="14"/>
      <c r="C258" s="123"/>
      <c r="D258" s="123"/>
      <c r="E258" s="123"/>
      <c r="F258" s="123"/>
      <c r="G258" s="123"/>
      <c r="H258" s="123"/>
      <c r="I258" s="123"/>
      <c r="J258" s="123"/>
      <c r="K258" s="123"/>
      <c r="L258" s="123"/>
      <c r="M258" s="123"/>
      <c r="N258" s="123"/>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row>
    <row r="259" spans="1:50" x14ac:dyDescent="0.35">
      <c r="A259" s="14"/>
      <c r="B259" s="14"/>
      <c r="C259" s="123"/>
      <c r="D259" s="123"/>
      <c r="E259" s="123"/>
      <c r="F259" s="123"/>
      <c r="G259" s="123"/>
      <c r="H259" s="123"/>
      <c r="I259" s="123"/>
      <c r="J259" s="123"/>
      <c r="K259" s="123"/>
      <c r="L259" s="123"/>
      <c r="M259" s="123"/>
      <c r="N259" s="123"/>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row>
    <row r="260" spans="1:50" x14ac:dyDescent="0.35">
      <c r="A260" s="14"/>
      <c r="B260" s="14"/>
      <c r="C260" s="123"/>
      <c r="D260" s="123"/>
      <c r="E260" s="123"/>
      <c r="F260" s="123"/>
      <c r="G260" s="123"/>
      <c r="H260" s="123"/>
      <c r="I260" s="123"/>
      <c r="J260" s="123"/>
      <c r="K260" s="123"/>
      <c r="L260" s="123"/>
      <c r="M260" s="123"/>
      <c r="N260" s="123"/>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row>
    <row r="261" spans="1:50" x14ac:dyDescent="0.35">
      <c r="A261" s="14"/>
      <c r="B261" s="14"/>
      <c r="C261" s="123"/>
      <c r="D261" s="123"/>
      <c r="E261" s="123"/>
      <c r="F261" s="123"/>
      <c r="G261" s="123"/>
      <c r="H261" s="123"/>
      <c r="I261" s="123"/>
      <c r="J261" s="123"/>
      <c r="K261" s="123"/>
      <c r="L261" s="123"/>
      <c r="M261" s="123"/>
      <c r="N261" s="123"/>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row>
    <row r="262" spans="1:50" x14ac:dyDescent="0.35">
      <c r="A262" s="14"/>
      <c r="B262" s="14"/>
      <c r="C262" s="123"/>
      <c r="D262" s="123"/>
      <c r="E262" s="123"/>
      <c r="F262" s="123"/>
      <c r="G262" s="123"/>
      <c r="H262" s="123"/>
      <c r="I262" s="123"/>
      <c r="J262" s="123"/>
      <c r="K262" s="123"/>
      <c r="L262" s="123"/>
      <c r="M262" s="123"/>
      <c r="N262" s="123"/>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row>
    <row r="263" spans="1:50" x14ac:dyDescent="0.35">
      <c r="A263" s="14"/>
      <c r="B263" s="14"/>
      <c r="C263" s="123"/>
      <c r="D263" s="123"/>
      <c r="E263" s="123"/>
      <c r="F263" s="123"/>
      <c r="G263" s="123"/>
      <c r="H263" s="123"/>
      <c r="I263" s="123"/>
      <c r="J263" s="123"/>
      <c r="K263" s="123"/>
      <c r="L263" s="123"/>
      <c r="M263" s="123"/>
      <c r="N263" s="123"/>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row>
    <row r="264" spans="1:50" x14ac:dyDescent="0.35">
      <c r="A264" s="14"/>
      <c r="B264" s="14"/>
      <c r="C264" s="123"/>
      <c r="D264" s="123"/>
      <c r="E264" s="123"/>
      <c r="F264" s="123"/>
      <c r="G264" s="123"/>
      <c r="H264" s="123"/>
      <c r="I264" s="123"/>
      <c r="J264" s="123"/>
      <c r="K264" s="123"/>
      <c r="L264" s="123"/>
      <c r="M264" s="123"/>
      <c r="N264" s="123"/>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row>
    <row r="265" spans="1:50" x14ac:dyDescent="0.35">
      <c r="A265" s="14"/>
      <c r="B265" s="14"/>
      <c r="C265" s="123"/>
      <c r="D265" s="123"/>
      <c r="E265" s="123"/>
      <c r="F265" s="123"/>
      <c r="G265" s="123"/>
      <c r="H265" s="123"/>
      <c r="I265" s="123"/>
      <c r="J265" s="123"/>
      <c r="K265" s="123"/>
      <c r="L265" s="123"/>
      <c r="M265" s="123"/>
      <c r="N265" s="123"/>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row>
    <row r="266" spans="1:50" x14ac:dyDescent="0.35">
      <c r="A266" s="14"/>
      <c r="B266" s="14"/>
      <c r="C266" s="123"/>
      <c r="D266" s="123"/>
      <c r="E266" s="123"/>
      <c r="F266" s="123"/>
      <c r="G266" s="123"/>
      <c r="H266" s="123"/>
      <c r="I266" s="123"/>
      <c r="J266" s="123"/>
      <c r="K266" s="123"/>
      <c r="L266" s="123"/>
      <c r="M266" s="123"/>
      <c r="N266" s="123"/>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row>
    <row r="267" spans="1:50" x14ac:dyDescent="0.35">
      <c r="A267" s="14"/>
      <c r="B267" s="14"/>
      <c r="C267" s="123"/>
      <c r="D267" s="123"/>
      <c r="E267" s="123"/>
      <c r="F267" s="123"/>
      <c r="G267" s="123"/>
      <c r="H267" s="123"/>
      <c r="I267" s="123"/>
      <c r="J267" s="123"/>
      <c r="K267" s="123"/>
      <c r="L267" s="123"/>
      <c r="M267" s="123"/>
      <c r="N267" s="123"/>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row>
    <row r="268" spans="1:50" x14ac:dyDescent="0.35">
      <c r="A268" s="14"/>
      <c r="B268" s="14"/>
      <c r="C268" s="123"/>
      <c r="D268" s="123"/>
      <c r="E268" s="123"/>
      <c r="F268" s="123"/>
      <c r="G268" s="123"/>
      <c r="H268" s="123"/>
      <c r="I268" s="123"/>
      <c r="J268" s="123"/>
      <c r="K268" s="123"/>
      <c r="L268" s="123"/>
      <c r="M268" s="123"/>
      <c r="N268" s="123"/>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row>
    <row r="269" spans="1:50" x14ac:dyDescent="0.35">
      <c r="A269" s="14"/>
      <c r="B269" s="14"/>
      <c r="C269" s="123"/>
      <c r="D269" s="123"/>
      <c r="E269" s="123"/>
      <c r="F269" s="123"/>
      <c r="G269" s="123"/>
      <c r="H269" s="123"/>
      <c r="I269" s="123"/>
      <c r="J269" s="123"/>
      <c r="K269" s="123"/>
      <c r="L269" s="123"/>
      <c r="M269" s="123"/>
      <c r="N269" s="123"/>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row>
    <row r="270" spans="1:50" x14ac:dyDescent="0.35">
      <c r="A270" s="14"/>
      <c r="B270" s="14"/>
      <c r="C270" s="123"/>
      <c r="D270" s="123"/>
      <c r="E270" s="123"/>
      <c r="F270" s="123"/>
      <c r="G270" s="123"/>
      <c r="H270" s="123"/>
      <c r="I270" s="123"/>
      <c r="J270" s="123"/>
      <c r="K270" s="123"/>
      <c r="L270" s="123"/>
      <c r="M270" s="123"/>
      <c r="N270" s="123"/>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row>
    <row r="271" spans="1:50" x14ac:dyDescent="0.35">
      <c r="A271" s="14"/>
      <c r="B271" s="14"/>
      <c r="C271" s="123"/>
      <c r="D271" s="123"/>
      <c r="E271" s="123"/>
      <c r="F271" s="123"/>
      <c r="G271" s="123"/>
      <c r="H271" s="123"/>
      <c r="I271" s="123"/>
      <c r="J271" s="123"/>
      <c r="K271" s="123"/>
      <c r="L271" s="123"/>
      <c r="M271" s="123"/>
      <c r="N271" s="123"/>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row>
    <row r="272" spans="1:50" x14ac:dyDescent="0.35">
      <c r="A272" s="14"/>
      <c r="B272" s="14"/>
      <c r="C272" s="123"/>
      <c r="D272" s="123"/>
      <c r="E272" s="123"/>
      <c r="F272" s="123"/>
      <c r="G272" s="123"/>
      <c r="H272" s="123"/>
      <c r="I272" s="123"/>
      <c r="J272" s="123"/>
      <c r="K272" s="123"/>
      <c r="L272" s="123"/>
      <c r="M272" s="123"/>
      <c r="N272" s="123"/>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row>
    <row r="273" spans="1:50" x14ac:dyDescent="0.35">
      <c r="A273" s="14"/>
      <c r="B273" s="14"/>
      <c r="C273" s="123"/>
      <c r="D273" s="123"/>
      <c r="E273" s="123"/>
      <c r="F273" s="123"/>
      <c r="G273" s="123"/>
      <c r="H273" s="123"/>
      <c r="I273" s="123"/>
      <c r="J273" s="123"/>
      <c r="K273" s="123"/>
      <c r="L273" s="123"/>
      <c r="M273" s="123"/>
      <c r="N273" s="123"/>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row>
    <row r="274" spans="1:50" x14ac:dyDescent="0.35">
      <c r="A274" s="14"/>
      <c r="B274" s="14"/>
      <c r="C274" s="123"/>
      <c r="D274" s="123"/>
      <c r="E274" s="123"/>
      <c r="F274" s="123"/>
      <c r="G274" s="123"/>
      <c r="H274" s="123"/>
      <c r="I274" s="123"/>
      <c r="J274" s="123"/>
      <c r="K274" s="123"/>
      <c r="L274" s="123"/>
      <c r="M274" s="123"/>
      <c r="N274" s="123"/>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row>
    <row r="275" spans="1:50" x14ac:dyDescent="0.35">
      <c r="A275" s="14"/>
      <c r="B275" s="14"/>
      <c r="C275" s="123"/>
      <c r="D275" s="123"/>
      <c r="E275" s="123"/>
      <c r="F275" s="123"/>
      <c r="G275" s="123"/>
      <c r="H275" s="123"/>
      <c r="I275" s="123"/>
      <c r="J275" s="123"/>
      <c r="K275" s="123"/>
      <c r="L275" s="123"/>
      <c r="M275" s="123"/>
      <c r="N275" s="123"/>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row>
    <row r="276" spans="1:50" x14ac:dyDescent="0.35">
      <c r="A276" s="14"/>
      <c r="B276" s="14"/>
      <c r="C276" s="123"/>
      <c r="D276" s="123"/>
      <c r="E276" s="123"/>
      <c r="F276" s="123"/>
      <c r="G276" s="123"/>
      <c r="H276" s="123"/>
      <c r="I276" s="123"/>
      <c r="J276" s="123"/>
      <c r="K276" s="123"/>
      <c r="L276" s="123"/>
      <c r="M276" s="123"/>
      <c r="N276" s="123"/>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row>
    <row r="277" spans="1:50" x14ac:dyDescent="0.35">
      <c r="A277" s="14"/>
      <c r="B277" s="14"/>
      <c r="C277" s="123"/>
      <c r="D277" s="123"/>
      <c r="E277" s="123"/>
      <c r="F277" s="123"/>
      <c r="G277" s="123"/>
      <c r="H277" s="123"/>
      <c r="I277" s="123"/>
      <c r="J277" s="123"/>
      <c r="K277" s="123"/>
      <c r="L277" s="123"/>
      <c r="M277" s="123"/>
      <c r="N277" s="123"/>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row>
    <row r="278" spans="1:50" x14ac:dyDescent="0.35">
      <c r="A278" s="14"/>
      <c r="B278" s="14"/>
      <c r="C278" s="123"/>
      <c r="D278" s="123"/>
      <c r="E278" s="123"/>
      <c r="F278" s="123"/>
      <c r="G278" s="123"/>
      <c r="H278" s="123"/>
      <c r="I278" s="123"/>
      <c r="J278" s="123"/>
      <c r="K278" s="123"/>
      <c r="L278" s="123"/>
      <c r="M278" s="123"/>
      <c r="N278" s="123"/>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row>
    <row r="279" spans="1:50" x14ac:dyDescent="0.35">
      <c r="A279" s="14"/>
      <c r="B279" s="14"/>
      <c r="C279" s="123"/>
      <c r="D279" s="123"/>
      <c r="E279" s="123"/>
      <c r="F279" s="123"/>
      <c r="G279" s="123"/>
      <c r="H279" s="123"/>
      <c r="I279" s="123"/>
      <c r="J279" s="123"/>
      <c r="K279" s="123"/>
      <c r="L279" s="123"/>
      <c r="M279" s="123"/>
      <c r="N279" s="123"/>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row>
    <row r="280" spans="1:50" x14ac:dyDescent="0.35">
      <c r="A280" s="14"/>
      <c r="B280" s="14"/>
      <c r="C280" s="123"/>
      <c r="D280" s="123"/>
      <c r="E280" s="123"/>
      <c r="F280" s="123"/>
      <c r="G280" s="123"/>
      <c r="H280" s="123"/>
      <c r="I280" s="123"/>
      <c r="J280" s="123"/>
      <c r="K280" s="123"/>
      <c r="L280" s="123"/>
      <c r="M280" s="123"/>
      <c r="N280" s="123"/>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row>
    <row r="281" spans="1:50" x14ac:dyDescent="0.35">
      <c r="A281" s="14"/>
      <c r="B281" s="14"/>
      <c r="C281" s="123"/>
      <c r="D281" s="123"/>
      <c r="E281" s="123"/>
      <c r="F281" s="123"/>
      <c r="G281" s="123"/>
      <c r="H281" s="123"/>
      <c r="I281" s="123"/>
      <c r="J281" s="123"/>
      <c r="K281" s="123"/>
      <c r="L281" s="123"/>
      <c r="M281" s="123"/>
      <c r="N281" s="123"/>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row>
    <row r="282" spans="1:50" x14ac:dyDescent="0.35">
      <c r="A282" s="14"/>
      <c r="B282" s="14"/>
      <c r="C282" s="123"/>
      <c r="D282" s="123"/>
      <c r="E282" s="123"/>
      <c r="F282" s="123"/>
      <c r="G282" s="123"/>
      <c r="H282" s="123"/>
      <c r="I282" s="123"/>
      <c r="J282" s="123"/>
      <c r="K282" s="123"/>
      <c r="L282" s="123"/>
      <c r="M282" s="123"/>
      <c r="N282" s="123"/>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row>
    <row r="283" spans="1:50" x14ac:dyDescent="0.35">
      <c r="A283" s="14"/>
      <c r="B283" s="14"/>
      <c r="C283" s="123"/>
      <c r="D283" s="123"/>
      <c r="E283" s="123"/>
      <c r="F283" s="123"/>
      <c r="G283" s="123"/>
      <c r="H283" s="123"/>
      <c r="I283" s="123"/>
      <c r="J283" s="123"/>
      <c r="K283" s="123"/>
      <c r="L283" s="123"/>
      <c r="M283" s="123"/>
      <c r="N283" s="123"/>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row>
    <row r="284" spans="1:50" x14ac:dyDescent="0.35">
      <c r="A284" s="14"/>
      <c r="B284" s="14"/>
      <c r="C284" s="123"/>
      <c r="D284" s="123"/>
      <c r="E284" s="123"/>
      <c r="F284" s="123"/>
      <c r="G284" s="123"/>
      <c r="H284" s="123"/>
      <c r="I284" s="123"/>
      <c r="J284" s="123"/>
      <c r="K284" s="123"/>
      <c r="L284" s="123"/>
      <c r="M284" s="123"/>
      <c r="N284" s="123"/>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row>
    <row r="285" spans="1:50" x14ac:dyDescent="0.35">
      <c r="A285" s="14"/>
      <c r="B285" s="14"/>
      <c r="C285" s="123"/>
      <c r="D285" s="123"/>
      <c r="E285" s="123"/>
      <c r="F285" s="123"/>
      <c r="G285" s="123"/>
      <c r="H285" s="123"/>
      <c r="I285" s="123"/>
      <c r="J285" s="123"/>
      <c r="K285" s="123"/>
      <c r="L285" s="123"/>
      <c r="M285" s="123"/>
      <c r="N285" s="123"/>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row>
    <row r="286" spans="1:50" x14ac:dyDescent="0.35">
      <c r="A286" s="14"/>
      <c r="B286" s="14"/>
      <c r="C286" s="123"/>
      <c r="D286" s="123"/>
      <c r="E286" s="123"/>
      <c r="F286" s="123"/>
      <c r="G286" s="123"/>
      <c r="H286" s="123"/>
      <c r="I286" s="123"/>
      <c r="J286" s="123"/>
      <c r="K286" s="123"/>
      <c r="L286" s="123"/>
      <c r="M286" s="123"/>
      <c r="N286" s="123"/>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row>
    <row r="287" spans="1:50" x14ac:dyDescent="0.35">
      <c r="A287" s="14"/>
      <c r="B287" s="14"/>
      <c r="C287" s="123"/>
      <c r="D287" s="123"/>
      <c r="E287" s="123"/>
      <c r="F287" s="123"/>
      <c r="G287" s="123"/>
      <c r="H287" s="123"/>
      <c r="I287" s="123"/>
      <c r="J287" s="123"/>
      <c r="K287" s="123"/>
      <c r="L287" s="123"/>
      <c r="M287" s="123"/>
      <c r="N287" s="123"/>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row>
    <row r="288" spans="1:50" x14ac:dyDescent="0.35">
      <c r="A288" s="14"/>
      <c r="B288" s="14"/>
      <c r="C288" s="123"/>
      <c r="D288" s="123"/>
      <c r="E288" s="123"/>
      <c r="F288" s="123"/>
      <c r="G288" s="123"/>
      <c r="H288" s="123"/>
      <c r="I288" s="123"/>
      <c r="J288" s="123"/>
      <c r="K288" s="123"/>
      <c r="L288" s="123"/>
      <c r="M288" s="123"/>
      <c r="N288" s="123"/>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row>
    <row r="289" spans="1:50" x14ac:dyDescent="0.35">
      <c r="A289" s="14"/>
      <c r="B289" s="14"/>
      <c r="C289" s="123"/>
      <c r="D289" s="123"/>
      <c r="E289" s="123"/>
      <c r="F289" s="123"/>
      <c r="G289" s="123"/>
      <c r="H289" s="123"/>
      <c r="I289" s="123"/>
      <c r="J289" s="123"/>
      <c r="K289" s="123"/>
      <c r="L289" s="123"/>
      <c r="M289" s="123"/>
      <c r="N289" s="123"/>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row>
    <row r="290" spans="1:50" x14ac:dyDescent="0.35">
      <c r="A290" s="14"/>
      <c r="B290" s="14"/>
      <c r="C290" s="123"/>
      <c r="D290" s="123"/>
      <c r="E290" s="123"/>
      <c r="F290" s="123"/>
      <c r="G290" s="123"/>
      <c r="H290" s="123"/>
      <c r="I290" s="123"/>
      <c r="J290" s="123"/>
      <c r="K290" s="123"/>
      <c r="L290" s="123"/>
      <c r="M290" s="123"/>
      <c r="N290" s="123"/>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row>
    <row r="291" spans="1:50" x14ac:dyDescent="0.35">
      <c r="A291" s="14"/>
      <c r="B291" s="14"/>
      <c r="C291" s="123"/>
      <c r="D291" s="123"/>
      <c r="E291" s="123"/>
      <c r="F291" s="123"/>
      <c r="G291" s="123"/>
      <c r="H291" s="123"/>
      <c r="I291" s="123"/>
      <c r="J291" s="123"/>
      <c r="K291" s="123"/>
      <c r="L291" s="123"/>
      <c r="M291" s="123"/>
      <c r="N291" s="123"/>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row>
    <row r="292" spans="1:50" x14ac:dyDescent="0.35">
      <c r="A292" s="14"/>
      <c r="B292" s="14"/>
      <c r="C292" s="123"/>
      <c r="D292" s="123"/>
      <c r="E292" s="123"/>
      <c r="F292" s="123"/>
      <c r="G292" s="123"/>
      <c r="H292" s="123"/>
      <c r="I292" s="123"/>
      <c r="J292" s="123"/>
      <c r="K292" s="123"/>
      <c r="L292" s="123"/>
      <c r="M292" s="123"/>
      <c r="N292" s="123"/>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row>
    <row r="293" spans="1:50" x14ac:dyDescent="0.35">
      <c r="A293" s="14"/>
      <c r="B293" s="14"/>
      <c r="C293" s="123"/>
      <c r="D293" s="123"/>
      <c r="E293" s="123"/>
      <c r="F293" s="123"/>
      <c r="G293" s="123"/>
      <c r="H293" s="123"/>
      <c r="I293" s="123"/>
      <c r="J293" s="123"/>
      <c r="K293" s="123"/>
      <c r="L293" s="123"/>
      <c r="M293" s="123"/>
      <c r="N293" s="123"/>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row>
    <row r="294" spans="1:50" x14ac:dyDescent="0.35">
      <c r="A294" s="14"/>
      <c r="B294" s="14"/>
      <c r="C294" s="123"/>
      <c r="D294" s="123"/>
      <c r="E294" s="123"/>
      <c r="F294" s="123"/>
      <c r="G294" s="123"/>
      <c r="H294" s="123"/>
      <c r="I294" s="123"/>
      <c r="J294" s="123"/>
      <c r="K294" s="123"/>
      <c r="L294" s="123"/>
      <c r="M294" s="123"/>
      <c r="N294" s="123"/>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row>
    <row r="295" spans="1:50" x14ac:dyDescent="0.35">
      <c r="A295" s="14"/>
      <c r="B295" s="14"/>
      <c r="C295" s="123"/>
      <c r="D295" s="123"/>
      <c r="E295" s="123"/>
      <c r="F295" s="123"/>
      <c r="G295" s="123"/>
      <c r="H295" s="123"/>
      <c r="I295" s="123"/>
      <c r="J295" s="123"/>
      <c r="K295" s="123"/>
      <c r="L295" s="123"/>
      <c r="M295" s="123"/>
      <c r="N295" s="123"/>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row>
    <row r="296" spans="1:50" x14ac:dyDescent="0.35">
      <c r="A296" s="14"/>
      <c r="B296" s="14"/>
      <c r="C296" s="123"/>
      <c r="D296" s="123"/>
      <c r="E296" s="123"/>
      <c r="F296" s="123"/>
      <c r="G296" s="123"/>
      <c r="H296" s="123"/>
      <c r="I296" s="123"/>
      <c r="J296" s="123"/>
      <c r="K296" s="123"/>
      <c r="L296" s="123"/>
      <c r="M296" s="123"/>
      <c r="N296" s="123"/>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row>
    <row r="297" spans="1:50" x14ac:dyDescent="0.35">
      <c r="A297" s="14"/>
      <c r="B297" s="14"/>
      <c r="C297" s="123"/>
      <c r="D297" s="123"/>
      <c r="E297" s="123"/>
      <c r="F297" s="123"/>
      <c r="G297" s="123"/>
      <c r="H297" s="123"/>
      <c r="I297" s="123"/>
      <c r="J297" s="123"/>
      <c r="K297" s="123"/>
      <c r="L297" s="123"/>
      <c r="M297" s="123"/>
      <c r="N297" s="123"/>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row>
    <row r="298" spans="1:50" x14ac:dyDescent="0.35">
      <c r="A298" s="14"/>
      <c r="B298" s="14"/>
      <c r="C298" s="123"/>
      <c r="D298" s="123"/>
      <c r="E298" s="123"/>
      <c r="F298" s="123"/>
      <c r="G298" s="123"/>
      <c r="H298" s="123"/>
      <c r="I298" s="123"/>
      <c r="J298" s="123"/>
      <c r="K298" s="123"/>
      <c r="L298" s="123"/>
      <c r="M298" s="123"/>
      <c r="N298" s="123"/>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row>
    <row r="299" spans="1:50" x14ac:dyDescent="0.35">
      <c r="A299" s="14"/>
      <c r="B299" s="14"/>
      <c r="C299" s="123"/>
      <c r="D299" s="123"/>
      <c r="E299" s="123"/>
      <c r="F299" s="123"/>
      <c r="G299" s="123"/>
      <c r="H299" s="123"/>
      <c r="I299" s="123"/>
      <c r="J299" s="123"/>
      <c r="K299" s="123"/>
      <c r="L299" s="123"/>
      <c r="M299" s="123"/>
      <c r="N299" s="123"/>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row>
    <row r="300" spans="1:50" x14ac:dyDescent="0.35">
      <c r="A300" s="14"/>
      <c r="B300" s="14"/>
      <c r="C300" s="123"/>
      <c r="D300" s="123"/>
      <c r="E300" s="123"/>
      <c r="F300" s="123"/>
      <c r="G300" s="123"/>
      <c r="H300" s="123"/>
      <c r="I300" s="123"/>
      <c r="J300" s="123"/>
      <c r="K300" s="123"/>
      <c r="L300" s="123"/>
      <c r="M300" s="123"/>
      <c r="N300" s="123"/>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row>
    <row r="301" spans="1:50" x14ac:dyDescent="0.35">
      <c r="A301" s="14"/>
      <c r="B301" s="14"/>
      <c r="C301" s="123"/>
      <c r="D301" s="123"/>
      <c r="E301" s="123"/>
      <c r="F301" s="123"/>
      <c r="G301" s="123"/>
      <c r="H301" s="123"/>
      <c r="I301" s="123"/>
      <c r="J301" s="123"/>
      <c r="K301" s="123"/>
      <c r="L301" s="123"/>
      <c r="M301" s="123"/>
      <c r="N301" s="123"/>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row>
    <row r="302" spans="1:50" x14ac:dyDescent="0.35">
      <c r="A302" s="14"/>
      <c r="B302" s="14"/>
      <c r="C302" s="123"/>
      <c r="D302" s="123"/>
      <c r="E302" s="123"/>
      <c r="F302" s="123"/>
      <c r="G302" s="123"/>
      <c r="H302" s="123"/>
      <c r="I302" s="123"/>
      <c r="J302" s="123"/>
      <c r="K302" s="123"/>
      <c r="L302" s="123"/>
      <c r="M302" s="123"/>
      <c r="N302" s="123"/>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row>
    <row r="303" spans="1:50" x14ac:dyDescent="0.35">
      <c r="A303" s="14"/>
      <c r="B303" s="14"/>
      <c r="C303" s="123"/>
      <c r="D303" s="123"/>
      <c r="E303" s="123"/>
      <c r="F303" s="123"/>
      <c r="G303" s="123"/>
      <c r="H303" s="123"/>
      <c r="I303" s="123"/>
      <c r="J303" s="123"/>
      <c r="K303" s="123"/>
      <c r="L303" s="123"/>
      <c r="M303" s="123"/>
      <c r="N303" s="123"/>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row>
    <row r="304" spans="1:50" x14ac:dyDescent="0.35">
      <c r="A304" s="14"/>
      <c r="B304" s="14"/>
      <c r="C304" s="123"/>
      <c r="D304" s="123"/>
      <c r="E304" s="123"/>
      <c r="F304" s="123"/>
      <c r="G304" s="123"/>
      <c r="H304" s="123"/>
      <c r="I304" s="123"/>
      <c r="J304" s="123"/>
      <c r="K304" s="123"/>
      <c r="L304" s="123"/>
      <c r="M304" s="123"/>
      <c r="N304" s="123"/>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row>
    <row r="305" spans="1:50" x14ac:dyDescent="0.35">
      <c r="A305" s="14"/>
      <c r="B305" s="14"/>
      <c r="C305" s="123"/>
      <c r="D305" s="123"/>
      <c r="E305" s="123"/>
      <c r="F305" s="123"/>
      <c r="G305" s="123"/>
      <c r="H305" s="123"/>
      <c r="I305" s="123"/>
      <c r="J305" s="123"/>
      <c r="K305" s="123"/>
      <c r="L305" s="123"/>
      <c r="M305" s="123"/>
      <c r="N305" s="123"/>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row>
    <row r="306" spans="1:50" x14ac:dyDescent="0.35">
      <c r="A306" s="14"/>
      <c r="B306" s="14"/>
      <c r="C306" s="123"/>
      <c r="D306" s="123"/>
      <c r="E306" s="123"/>
      <c r="F306" s="123"/>
      <c r="G306" s="123"/>
      <c r="H306" s="123"/>
      <c r="I306" s="123"/>
      <c r="J306" s="123"/>
      <c r="K306" s="123"/>
      <c r="L306" s="123"/>
      <c r="M306" s="123"/>
      <c r="N306" s="123"/>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row>
    <row r="307" spans="1:50" x14ac:dyDescent="0.35">
      <c r="A307" s="14"/>
      <c r="B307" s="14"/>
      <c r="C307" s="123"/>
      <c r="D307" s="123"/>
      <c r="E307" s="123"/>
      <c r="F307" s="123"/>
      <c r="G307" s="123"/>
      <c r="H307" s="123"/>
      <c r="I307" s="123"/>
      <c r="J307" s="123"/>
      <c r="K307" s="123"/>
      <c r="L307" s="123"/>
      <c r="M307" s="123"/>
      <c r="N307" s="123"/>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row>
    <row r="308" spans="1:50" x14ac:dyDescent="0.35">
      <c r="A308" s="14"/>
      <c r="B308" s="14"/>
      <c r="C308" s="123"/>
      <c r="D308" s="123"/>
      <c r="E308" s="123"/>
      <c r="F308" s="123"/>
      <c r="G308" s="123"/>
      <c r="H308" s="123"/>
      <c r="I308" s="123"/>
      <c r="J308" s="123"/>
      <c r="K308" s="123"/>
      <c r="L308" s="123"/>
      <c r="M308" s="123"/>
      <c r="N308" s="123"/>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row>
    <row r="309" spans="1:50" x14ac:dyDescent="0.35">
      <c r="A309" s="14"/>
      <c r="B309" s="14"/>
      <c r="C309" s="123"/>
      <c r="D309" s="123"/>
      <c r="E309" s="123"/>
      <c r="F309" s="123"/>
      <c r="G309" s="123"/>
      <c r="H309" s="123"/>
      <c r="I309" s="123"/>
      <c r="J309" s="123"/>
      <c r="K309" s="123"/>
      <c r="L309" s="123"/>
      <c r="M309" s="123"/>
      <c r="N309" s="123"/>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row>
    <row r="310" spans="1:50" x14ac:dyDescent="0.35">
      <c r="A310" s="14"/>
      <c r="B310" s="14"/>
      <c r="C310" s="123"/>
      <c r="D310" s="123"/>
      <c r="E310" s="123"/>
      <c r="F310" s="123"/>
      <c r="G310" s="123"/>
      <c r="H310" s="123"/>
      <c r="I310" s="123"/>
      <c r="J310" s="123"/>
      <c r="K310" s="123"/>
      <c r="L310" s="123"/>
      <c r="M310" s="123"/>
      <c r="N310" s="123"/>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row>
    <row r="311" spans="1:50" x14ac:dyDescent="0.35">
      <c r="A311" s="14"/>
      <c r="B311" s="14"/>
      <c r="C311" s="123"/>
      <c r="D311" s="123"/>
      <c r="E311" s="123"/>
      <c r="F311" s="123"/>
      <c r="G311" s="123"/>
      <c r="H311" s="123"/>
      <c r="I311" s="123"/>
      <c r="J311" s="123"/>
      <c r="K311" s="123"/>
      <c r="L311" s="123"/>
      <c r="M311" s="123"/>
      <c r="N311" s="123"/>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row>
    <row r="312" spans="1:50" x14ac:dyDescent="0.35">
      <c r="A312" s="14"/>
      <c r="B312" s="14"/>
      <c r="C312" s="123"/>
      <c r="D312" s="123"/>
      <c r="E312" s="123"/>
      <c r="F312" s="123"/>
      <c r="G312" s="123"/>
      <c r="H312" s="123"/>
      <c r="I312" s="123"/>
      <c r="J312" s="123"/>
      <c r="K312" s="123"/>
      <c r="L312" s="123"/>
      <c r="M312" s="123"/>
      <c r="N312" s="123"/>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row>
    <row r="313" spans="1:50" x14ac:dyDescent="0.35">
      <c r="A313" s="14"/>
      <c r="B313" s="14"/>
      <c r="C313" s="123"/>
      <c r="D313" s="123"/>
      <c r="E313" s="123"/>
      <c r="F313" s="123"/>
      <c r="G313" s="123"/>
      <c r="H313" s="123"/>
      <c r="I313" s="123"/>
      <c r="J313" s="123"/>
      <c r="K313" s="123"/>
      <c r="L313" s="123"/>
      <c r="M313" s="123"/>
      <c r="N313" s="123"/>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row>
    <row r="314" spans="1:50" x14ac:dyDescent="0.35">
      <c r="A314" s="14"/>
      <c r="B314" s="14"/>
      <c r="C314" s="123"/>
      <c r="D314" s="123"/>
      <c r="E314" s="123"/>
      <c r="F314" s="123"/>
      <c r="G314" s="123"/>
      <c r="H314" s="123"/>
      <c r="I314" s="123"/>
      <c r="J314" s="123"/>
      <c r="K314" s="123"/>
      <c r="L314" s="123"/>
      <c r="M314" s="123"/>
      <c r="N314" s="123"/>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row>
    <row r="315" spans="1:50" x14ac:dyDescent="0.35">
      <c r="A315" s="14"/>
      <c r="B315" s="14"/>
      <c r="C315" s="123"/>
      <c r="D315" s="123"/>
      <c r="E315" s="123"/>
      <c r="F315" s="123"/>
      <c r="G315" s="123"/>
      <c r="H315" s="123"/>
      <c r="I315" s="123"/>
      <c r="J315" s="123"/>
      <c r="K315" s="123"/>
      <c r="L315" s="123"/>
      <c r="M315" s="123"/>
      <c r="N315" s="123"/>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row>
    <row r="316" spans="1:50" x14ac:dyDescent="0.35">
      <c r="A316" s="14"/>
      <c r="B316" s="14"/>
      <c r="C316" s="123"/>
      <c r="D316" s="123"/>
      <c r="E316" s="123"/>
      <c r="F316" s="123"/>
      <c r="G316" s="123"/>
      <c r="H316" s="123"/>
      <c r="I316" s="123"/>
      <c r="J316" s="123"/>
      <c r="K316" s="123"/>
      <c r="L316" s="123"/>
      <c r="M316" s="123"/>
      <c r="N316" s="123"/>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row>
    <row r="317" spans="1:50" x14ac:dyDescent="0.35">
      <c r="A317" s="14"/>
      <c r="B317" s="14"/>
      <c r="C317" s="123"/>
      <c r="D317" s="123"/>
      <c r="E317" s="123"/>
      <c r="F317" s="123"/>
      <c r="G317" s="123"/>
      <c r="H317" s="123"/>
      <c r="I317" s="123"/>
      <c r="J317" s="123"/>
      <c r="K317" s="123"/>
      <c r="L317" s="123"/>
      <c r="M317" s="123"/>
      <c r="N317" s="123"/>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row>
    <row r="318" spans="1:50" x14ac:dyDescent="0.35">
      <c r="A318" s="14"/>
      <c r="B318" s="14"/>
      <c r="C318" s="123"/>
      <c r="D318" s="123"/>
      <c r="E318" s="123"/>
      <c r="F318" s="123"/>
      <c r="G318" s="123"/>
      <c r="H318" s="123"/>
      <c r="I318" s="123"/>
      <c r="J318" s="123"/>
      <c r="K318" s="123"/>
      <c r="L318" s="123"/>
      <c r="M318" s="123"/>
      <c r="N318" s="123"/>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row>
    <row r="319" spans="1:50" x14ac:dyDescent="0.35">
      <c r="A319" s="14"/>
      <c r="B319" s="14"/>
      <c r="C319" s="123"/>
      <c r="D319" s="123"/>
      <c r="E319" s="123"/>
      <c r="F319" s="123"/>
      <c r="G319" s="123"/>
      <c r="H319" s="123"/>
      <c r="I319" s="123"/>
      <c r="J319" s="123"/>
      <c r="K319" s="123"/>
      <c r="L319" s="123"/>
      <c r="M319" s="123"/>
      <c r="N319" s="123"/>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row>
    <row r="320" spans="1:50" x14ac:dyDescent="0.35">
      <c r="A320" s="14"/>
      <c r="B320" s="14"/>
      <c r="C320" s="123"/>
      <c r="D320" s="123"/>
      <c r="E320" s="123"/>
      <c r="F320" s="123"/>
      <c r="G320" s="123"/>
      <c r="H320" s="123"/>
      <c r="I320" s="123"/>
      <c r="J320" s="123"/>
      <c r="K320" s="123"/>
      <c r="L320" s="123"/>
      <c r="M320" s="123"/>
      <c r="N320" s="123"/>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row>
    <row r="321" spans="1:50" x14ac:dyDescent="0.35">
      <c r="A321" s="14"/>
      <c r="B321" s="14"/>
      <c r="C321" s="123"/>
      <c r="D321" s="123"/>
      <c r="E321" s="123"/>
      <c r="F321" s="123"/>
      <c r="G321" s="123"/>
      <c r="H321" s="123"/>
      <c r="I321" s="123"/>
      <c r="J321" s="123"/>
      <c r="K321" s="123"/>
      <c r="L321" s="123"/>
      <c r="M321" s="123"/>
      <c r="N321" s="123"/>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row>
    <row r="322" spans="1:50" x14ac:dyDescent="0.35">
      <c r="A322" s="14"/>
      <c r="B322" s="14"/>
      <c r="C322" s="123"/>
      <c r="D322" s="123"/>
      <c r="E322" s="123"/>
      <c r="F322" s="123"/>
      <c r="G322" s="123"/>
      <c r="H322" s="123"/>
      <c r="I322" s="123"/>
      <c r="J322" s="123"/>
      <c r="K322" s="123"/>
      <c r="L322" s="123"/>
      <c r="M322" s="123"/>
      <c r="N322" s="123"/>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row>
    <row r="323" spans="1:50" x14ac:dyDescent="0.35">
      <c r="A323" s="14"/>
      <c r="B323" s="14"/>
      <c r="C323" s="123"/>
      <c r="D323" s="123"/>
      <c r="E323" s="123"/>
      <c r="F323" s="123"/>
      <c r="G323" s="123"/>
      <c r="H323" s="123"/>
      <c r="I323" s="123"/>
      <c r="J323" s="123"/>
      <c r="K323" s="123"/>
      <c r="L323" s="123"/>
      <c r="M323" s="123"/>
      <c r="N323" s="123"/>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row>
    <row r="324" spans="1:50" x14ac:dyDescent="0.35">
      <c r="A324" s="14"/>
      <c r="B324" s="14"/>
      <c r="C324" s="123"/>
      <c r="D324" s="123"/>
      <c r="E324" s="123"/>
      <c r="F324" s="123"/>
      <c r="G324" s="123"/>
      <c r="H324" s="123"/>
      <c r="I324" s="123"/>
      <c r="J324" s="123"/>
      <c r="K324" s="123"/>
      <c r="L324" s="123"/>
      <c r="M324" s="123"/>
      <c r="N324" s="123"/>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row>
    <row r="325" spans="1:50" x14ac:dyDescent="0.35">
      <c r="A325" s="14"/>
      <c r="B325" s="14"/>
      <c r="C325" s="123"/>
      <c r="D325" s="123"/>
      <c r="E325" s="123"/>
      <c r="F325" s="123"/>
      <c r="G325" s="123"/>
      <c r="H325" s="123"/>
      <c r="I325" s="123"/>
      <c r="J325" s="123"/>
      <c r="K325" s="123"/>
      <c r="L325" s="123"/>
      <c r="M325" s="123"/>
      <c r="N325" s="123"/>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row>
    <row r="326" spans="1:50" x14ac:dyDescent="0.35">
      <c r="A326" s="14"/>
      <c r="B326" s="14"/>
      <c r="C326" s="123"/>
      <c r="D326" s="123"/>
      <c r="E326" s="123"/>
      <c r="F326" s="123"/>
      <c r="G326" s="123"/>
      <c r="H326" s="123"/>
      <c r="I326" s="123"/>
      <c r="J326" s="123"/>
      <c r="K326" s="123"/>
      <c r="L326" s="123"/>
      <c r="M326" s="123"/>
      <c r="N326" s="123"/>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row>
    <row r="327" spans="1:50" x14ac:dyDescent="0.35">
      <c r="A327" s="14"/>
      <c r="B327" s="14"/>
      <c r="C327" s="123"/>
      <c r="D327" s="123"/>
      <c r="E327" s="123"/>
      <c r="F327" s="123"/>
      <c r="G327" s="123"/>
      <c r="H327" s="123"/>
      <c r="I327" s="123"/>
      <c r="J327" s="123"/>
      <c r="K327" s="123"/>
      <c r="L327" s="123"/>
      <c r="M327" s="123"/>
      <c r="N327" s="123"/>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row>
    <row r="328" spans="1:50" x14ac:dyDescent="0.35">
      <c r="A328" s="14"/>
      <c r="B328" s="14"/>
      <c r="C328" s="123"/>
      <c r="D328" s="123"/>
      <c r="E328" s="123"/>
      <c r="F328" s="123"/>
      <c r="G328" s="123"/>
      <c r="H328" s="123"/>
      <c r="I328" s="123"/>
      <c r="J328" s="123"/>
      <c r="K328" s="123"/>
      <c r="L328" s="123"/>
      <c r="M328" s="123"/>
      <c r="N328" s="123"/>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row>
    <row r="329" spans="1:50" x14ac:dyDescent="0.35">
      <c r="A329" s="14"/>
      <c r="B329" s="14"/>
      <c r="C329" s="123"/>
      <c r="D329" s="123"/>
      <c r="E329" s="123"/>
      <c r="F329" s="123"/>
      <c r="G329" s="123"/>
      <c r="H329" s="123"/>
      <c r="I329" s="123"/>
      <c r="J329" s="123"/>
      <c r="K329" s="123"/>
      <c r="L329" s="123"/>
      <c r="M329" s="123"/>
      <c r="N329" s="123"/>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row>
    <row r="330" spans="1:50" x14ac:dyDescent="0.35">
      <c r="A330" s="14"/>
      <c r="B330" s="14"/>
      <c r="C330" s="123"/>
      <c r="D330" s="123"/>
      <c r="E330" s="123"/>
      <c r="F330" s="123"/>
      <c r="G330" s="123"/>
      <c r="H330" s="123"/>
      <c r="I330" s="123"/>
      <c r="J330" s="123"/>
      <c r="K330" s="123"/>
      <c r="L330" s="123"/>
      <c r="M330" s="123"/>
      <c r="N330" s="123"/>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row>
    <row r="331" spans="1:50" x14ac:dyDescent="0.35">
      <c r="A331" s="14"/>
      <c r="B331" s="14"/>
      <c r="C331" s="123"/>
      <c r="D331" s="123"/>
      <c r="E331" s="123"/>
      <c r="F331" s="123"/>
      <c r="G331" s="123"/>
      <c r="H331" s="123"/>
      <c r="I331" s="123"/>
      <c r="J331" s="123"/>
      <c r="K331" s="123"/>
      <c r="L331" s="123"/>
      <c r="M331" s="123"/>
      <c r="N331" s="123"/>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row>
    <row r="332" spans="1:50" x14ac:dyDescent="0.35">
      <c r="A332" s="14"/>
      <c r="B332" s="14"/>
      <c r="C332" s="123"/>
      <c r="D332" s="123"/>
      <c r="E332" s="123"/>
      <c r="F332" s="123"/>
      <c r="G332" s="123"/>
      <c r="H332" s="123"/>
      <c r="I332" s="123"/>
      <c r="J332" s="123"/>
      <c r="K332" s="123"/>
      <c r="L332" s="123"/>
      <c r="M332" s="123"/>
      <c r="N332" s="123"/>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row>
    <row r="333" spans="1:50" x14ac:dyDescent="0.35">
      <c r="A333" s="14"/>
      <c r="B333" s="14"/>
      <c r="C333" s="123"/>
      <c r="D333" s="123"/>
      <c r="E333" s="123"/>
      <c r="F333" s="123"/>
      <c r="G333" s="123"/>
      <c r="H333" s="123"/>
      <c r="I333" s="123"/>
      <c r="J333" s="123"/>
      <c r="K333" s="123"/>
      <c r="L333" s="123"/>
      <c r="M333" s="123"/>
      <c r="N333" s="123"/>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row>
    <row r="334" spans="1:50" x14ac:dyDescent="0.35">
      <c r="A334" s="14"/>
      <c r="B334" s="14"/>
      <c r="C334" s="123"/>
      <c r="D334" s="123"/>
      <c r="E334" s="123"/>
      <c r="F334" s="123"/>
      <c r="G334" s="123"/>
      <c r="H334" s="123"/>
      <c r="I334" s="123"/>
      <c r="J334" s="123"/>
      <c r="K334" s="123"/>
      <c r="L334" s="123"/>
      <c r="M334" s="123"/>
      <c r="N334" s="123"/>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row>
    <row r="335" spans="1:50" x14ac:dyDescent="0.35">
      <c r="A335" s="14"/>
      <c r="B335" s="14"/>
      <c r="C335" s="123"/>
      <c r="D335" s="123"/>
      <c r="E335" s="123"/>
      <c r="F335" s="123"/>
      <c r="G335" s="123"/>
      <c r="H335" s="123"/>
      <c r="I335" s="123"/>
      <c r="J335" s="123"/>
      <c r="K335" s="123"/>
      <c r="L335" s="123"/>
      <c r="M335" s="123"/>
      <c r="N335" s="123"/>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row>
    <row r="336" spans="1:50" x14ac:dyDescent="0.35">
      <c r="A336" s="14"/>
      <c r="B336" s="14"/>
      <c r="C336" s="123"/>
      <c r="D336" s="123"/>
      <c r="E336" s="123"/>
      <c r="F336" s="123"/>
      <c r="G336" s="123"/>
      <c r="H336" s="123"/>
      <c r="I336" s="123"/>
      <c r="J336" s="123"/>
      <c r="K336" s="123"/>
      <c r="L336" s="123"/>
      <c r="M336" s="123"/>
      <c r="N336" s="123"/>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row>
    <row r="337" spans="1:50" x14ac:dyDescent="0.35">
      <c r="A337" s="14"/>
      <c r="B337" s="14"/>
      <c r="C337" s="123"/>
      <c r="D337" s="123"/>
      <c r="E337" s="123"/>
      <c r="F337" s="123"/>
      <c r="G337" s="123"/>
      <c r="H337" s="123"/>
      <c r="I337" s="123"/>
      <c r="J337" s="123"/>
      <c r="K337" s="123"/>
      <c r="L337" s="123"/>
      <c r="M337" s="123"/>
      <c r="N337" s="123"/>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row>
    <row r="338" spans="1:50" x14ac:dyDescent="0.35">
      <c r="A338" s="14"/>
      <c r="B338" s="14"/>
      <c r="C338" s="123"/>
      <c r="D338" s="123"/>
      <c r="E338" s="123"/>
      <c r="F338" s="123"/>
      <c r="G338" s="123"/>
      <c r="H338" s="123"/>
      <c r="I338" s="123"/>
      <c r="J338" s="123"/>
      <c r="K338" s="123"/>
      <c r="L338" s="123"/>
      <c r="M338" s="123"/>
      <c r="N338" s="123"/>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row>
    <row r="339" spans="1:50" x14ac:dyDescent="0.35">
      <c r="A339" s="14"/>
      <c r="B339" s="14"/>
      <c r="C339" s="123"/>
      <c r="D339" s="123"/>
      <c r="E339" s="123"/>
      <c r="F339" s="123"/>
      <c r="G339" s="123"/>
      <c r="H339" s="123"/>
      <c r="I339" s="123"/>
      <c r="J339" s="123"/>
      <c r="K339" s="123"/>
      <c r="L339" s="123"/>
      <c r="M339" s="123"/>
      <c r="N339" s="123"/>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row>
    <row r="340" spans="1:50" x14ac:dyDescent="0.35">
      <c r="A340" s="14"/>
      <c r="B340" s="14"/>
      <c r="C340" s="123"/>
      <c r="D340" s="123"/>
      <c r="E340" s="123"/>
      <c r="F340" s="123"/>
      <c r="G340" s="123"/>
      <c r="H340" s="123"/>
      <c r="I340" s="123"/>
      <c r="J340" s="123"/>
      <c r="K340" s="123"/>
      <c r="L340" s="123"/>
      <c r="M340" s="123"/>
      <c r="N340" s="123"/>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row>
    <row r="341" spans="1:50" x14ac:dyDescent="0.35">
      <c r="A341" s="14"/>
      <c r="B341" s="14"/>
      <c r="C341" s="123"/>
      <c r="D341" s="123"/>
      <c r="E341" s="123"/>
      <c r="F341" s="123"/>
      <c r="G341" s="123"/>
      <c r="H341" s="123"/>
      <c r="I341" s="123"/>
      <c r="J341" s="123"/>
      <c r="K341" s="123"/>
      <c r="L341" s="123"/>
      <c r="M341" s="123"/>
      <c r="N341" s="123"/>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row>
    <row r="342" spans="1:50" x14ac:dyDescent="0.35">
      <c r="A342" s="14"/>
      <c r="B342" s="14"/>
      <c r="C342" s="123"/>
      <c r="D342" s="123"/>
      <c r="E342" s="123"/>
      <c r="F342" s="123"/>
      <c r="G342" s="123"/>
      <c r="H342" s="123"/>
      <c r="I342" s="123"/>
      <c r="J342" s="123"/>
      <c r="K342" s="123"/>
      <c r="L342" s="123"/>
      <c r="M342" s="123"/>
      <c r="N342" s="123"/>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row>
    <row r="343" spans="1:50" x14ac:dyDescent="0.35">
      <c r="A343" s="14"/>
      <c r="B343" s="14"/>
      <c r="C343" s="123"/>
      <c r="D343" s="123"/>
      <c r="E343" s="123"/>
      <c r="F343" s="123"/>
      <c r="G343" s="123"/>
      <c r="H343" s="123"/>
      <c r="I343" s="123"/>
      <c r="J343" s="123"/>
      <c r="K343" s="123"/>
      <c r="L343" s="123"/>
      <c r="M343" s="123"/>
      <c r="N343" s="123"/>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row>
    <row r="344" spans="1:50" x14ac:dyDescent="0.35">
      <c r="A344" s="14"/>
      <c r="B344" s="14"/>
      <c r="C344" s="123"/>
      <c r="D344" s="123"/>
      <c r="E344" s="123"/>
      <c r="F344" s="123"/>
      <c r="G344" s="123"/>
      <c r="H344" s="123"/>
      <c r="I344" s="123"/>
      <c r="J344" s="123"/>
      <c r="K344" s="123"/>
      <c r="L344" s="123"/>
      <c r="M344" s="123"/>
      <c r="N344" s="123"/>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row>
    <row r="345" spans="1:50" x14ac:dyDescent="0.35">
      <c r="A345" s="14"/>
      <c r="B345" s="14"/>
      <c r="C345" s="123"/>
      <c r="D345" s="123"/>
      <c r="E345" s="123"/>
      <c r="F345" s="123"/>
      <c r="G345" s="123"/>
      <c r="H345" s="123"/>
      <c r="I345" s="123"/>
      <c r="J345" s="123"/>
      <c r="K345" s="123"/>
      <c r="L345" s="123"/>
      <c r="M345" s="123"/>
      <c r="N345" s="123"/>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row>
    <row r="346" spans="1:50" x14ac:dyDescent="0.35">
      <c r="A346" s="14"/>
      <c r="B346" s="14"/>
      <c r="C346" s="123"/>
      <c r="D346" s="123"/>
      <c r="E346" s="123"/>
      <c r="F346" s="123"/>
      <c r="G346" s="123"/>
      <c r="H346" s="123"/>
      <c r="I346" s="123"/>
      <c r="J346" s="123"/>
      <c r="K346" s="123"/>
      <c r="L346" s="123"/>
      <c r="M346" s="123"/>
      <c r="N346" s="123"/>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row>
    <row r="347" spans="1:50" x14ac:dyDescent="0.35">
      <c r="A347" s="14"/>
      <c r="B347" s="14"/>
      <c r="C347" s="123"/>
      <c r="D347" s="123"/>
      <c r="E347" s="123"/>
      <c r="F347" s="123"/>
      <c r="G347" s="123"/>
      <c r="H347" s="123"/>
      <c r="I347" s="123"/>
      <c r="J347" s="123"/>
      <c r="K347" s="123"/>
      <c r="L347" s="123"/>
      <c r="M347" s="123"/>
      <c r="N347" s="123"/>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row>
    <row r="348" spans="1:50" x14ac:dyDescent="0.35">
      <c r="A348" s="14"/>
      <c r="B348" s="14"/>
      <c r="C348" s="123"/>
      <c r="D348" s="123"/>
      <c r="E348" s="123"/>
      <c r="F348" s="123"/>
      <c r="G348" s="123"/>
      <c r="H348" s="123"/>
      <c r="I348" s="123"/>
      <c r="J348" s="123"/>
      <c r="K348" s="123"/>
      <c r="L348" s="123"/>
      <c r="M348" s="123"/>
      <c r="N348" s="123"/>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row>
    <row r="349" spans="1:50" x14ac:dyDescent="0.35">
      <c r="A349" s="14"/>
      <c r="B349" s="14"/>
      <c r="C349" s="123"/>
      <c r="D349" s="123"/>
      <c r="E349" s="123"/>
      <c r="F349" s="123"/>
      <c r="G349" s="123"/>
      <c r="H349" s="123"/>
      <c r="I349" s="123"/>
      <c r="J349" s="123"/>
      <c r="K349" s="123"/>
      <c r="L349" s="123"/>
      <c r="M349" s="123"/>
      <c r="N349" s="123"/>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row>
    <row r="350" spans="1:50" x14ac:dyDescent="0.35">
      <c r="A350" s="14"/>
      <c r="B350" s="14"/>
      <c r="C350" s="123"/>
      <c r="D350" s="123"/>
      <c r="E350" s="123"/>
      <c r="F350" s="123"/>
      <c r="G350" s="123"/>
      <c r="H350" s="123"/>
      <c r="I350" s="123"/>
      <c r="J350" s="123"/>
      <c r="K350" s="123"/>
      <c r="L350" s="123"/>
      <c r="M350" s="123"/>
      <c r="N350" s="123"/>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row>
    <row r="351" spans="1:50" x14ac:dyDescent="0.35">
      <c r="A351" s="14"/>
      <c r="B351" s="14"/>
      <c r="C351" s="123"/>
      <c r="D351" s="123"/>
      <c r="E351" s="123"/>
      <c r="F351" s="123"/>
      <c r="G351" s="123"/>
      <c r="H351" s="123"/>
      <c r="I351" s="123"/>
      <c r="J351" s="123"/>
      <c r="K351" s="123"/>
      <c r="L351" s="123"/>
      <c r="M351" s="123"/>
      <c r="N351" s="123"/>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row>
    <row r="352" spans="1:50" x14ac:dyDescent="0.35">
      <c r="A352" s="14"/>
      <c r="B352" s="14"/>
      <c r="C352" s="123"/>
      <c r="D352" s="123"/>
      <c r="E352" s="123"/>
      <c r="F352" s="123"/>
      <c r="G352" s="123"/>
      <c r="H352" s="123"/>
      <c r="I352" s="123"/>
      <c r="J352" s="123"/>
      <c r="K352" s="123"/>
      <c r="L352" s="123"/>
      <c r="M352" s="123"/>
      <c r="N352" s="123"/>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row>
    <row r="353" spans="1:50" x14ac:dyDescent="0.35">
      <c r="A353" s="14"/>
      <c r="B353" s="14"/>
      <c r="C353" s="123"/>
      <c r="D353" s="123"/>
      <c r="E353" s="123"/>
      <c r="F353" s="123"/>
      <c r="G353" s="123"/>
      <c r="H353" s="123"/>
      <c r="I353" s="123"/>
      <c r="J353" s="123"/>
      <c r="K353" s="123"/>
      <c r="L353" s="123"/>
      <c r="M353" s="123"/>
      <c r="N353" s="123"/>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row>
    <row r="354" spans="1:50" x14ac:dyDescent="0.35">
      <c r="A354" s="14"/>
      <c r="B354" s="14"/>
      <c r="C354" s="123"/>
      <c r="D354" s="123"/>
      <c r="E354" s="123"/>
      <c r="F354" s="123"/>
      <c r="G354" s="123"/>
      <c r="H354" s="123"/>
      <c r="I354" s="123"/>
      <c r="J354" s="123"/>
      <c r="K354" s="123"/>
      <c r="L354" s="123"/>
      <c r="M354" s="123"/>
      <c r="N354" s="123"/>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row>
    <row r="355" spans="1:50" x14ac:dyDescent="0.35">
      <c r="A355" s="14"/>
      <c r="B355" s="14"/>
      <c r="C355" s="123"/>
      <c r="D355" s="123"/>
      <c r="E355" s="123"/>
      <c r="F355" s="123"/>
      <c r="G355" s="123"/>
      <c r="H355" s="123"/>
      <c r="I355" s="123"/>
      <c r="J355" s="123"/>
      <c r="K355" s="123"/>
      <c r="L355" s="123"/>
      <c r="M355" s="123"/>
      <c r="N355" s="123"/>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row>
    <row r="356" spans="1:50" x14ac:dyDescent="0.35">
      <c r="A356" s="14"/>
      <c r="B356" s="14"/>
      <c r="C356" s="123"/>
      <c r="D356" s="123"/>
      <c r="E356" s="123"/>
      <c r="F356" s="123"/>
      <c r="G356" s="123"/>
      <c r="H356" s="123"/>
      <c r="I356" s="123"/>
      <c r="J356" s="123"/>
      <c r="K356" s="123"/>
      <c r="L356" s="123"/>
      <c r="M356" s="123"/>
      <c r="N356" s="123"/>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row>
    <row r="357" spans="1:50" x14ac:dyDescent="0.35">
      <c r="A357" s="14"/>
      <c r="B357" s="14"/>
      <c r="C357" s="123"/>
      <c r="D357" s="123"/>
      <c r="E357" s="123"/>
      <c r="F357" s="123"/>
      <c r="G357" s="123"/>
      <c r="H357" s="123"/>
      <c r="I357" s="123"/>
      <c r="J357" s="123"/>
      <c r="K357" s="123"/>
      <c r="L357" s="123"/>
      <c r="M357" s="123"/>
      <c r="N357" s="123"/>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row>
    <row r="358" spans="1:50" x14ac:dyDescent="0.35">
      <c r="A358" s="14"/>
      <c r="B358" s="14"/>
      <c r="C358" s="123"/>
      <c r="D358" s="123"/>
      <c r="E358" s="123"/>
      <c r="F358" s="123"/>
      <c r="G358" s="123"/>
      <c r="H358" s="123"/>
      <c r="I358" s="123"/>
      <c r="J358" s="123"/>
      <c r="K358" s="123"/>
      <c r="L358" s="123"/>
      <c r="M358" s="123"/>
      <c r="N358" s="123"/>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row>
    <row r="359" spans="1:50" x14ac:dyDescent="0.35">
      <c r="A359" s="14"/>
      <c r="B359" s="14"/>
      <c r="C359" s="123"/>
      <c r="D359" s="123"/>
      <c r="E359" s="123"/>
      <c r="F359" s="123"/>
      <c r="G359" s="123"/>
      <c r="H359" s="123"/>
      <c r="I359" s="123"/>
      <c r="J359" s="123"/>
      <c r="K359" s="123"/>
      <c r="L359" s="123"/>
      <c r="M359" s="123"/>
      <c r="N359" s="123"/>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row>
    <row r="360" spans="1:50" x14ac:dyDescent="0.35">
      <c r="A360" s="14"/>
      <c r="B360" s="14"/>
      <c r="C360" s="123"/>
      <c r="D360" s="123"/>
      <c r="E360" s="123"/>
      <c r="F360" s="123"/>
      <c r="G360" s="123"/>
      <c r="H360" s="123"/>
      <c r="I360" s="123"/>
      <c r="J360" s="123"/>
      <c r="K360" s="123"/>
      <c r="L360" s="123"/>
      <c r="M360" s="123"/>
      <c r="N360" s="123"/>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row>
    <row r="361" spans="1:50" x14ac:dyDescent="0.35">
      <c r="A361" s="14"/>
      <c r="B361" s="14"/>
      <c r="C361" s="123"/>
      <c r="D361" s="123"/>
      <c r="E361" s="123"/>
      <c r="F361" s="123"/>
      <c r="G361" s="123"/>
      <c r="H361" s="123"/>
      <c r="I361" s="123"/>
      <c r="J361" s="123"/>
      <c r="K361" s="123"/>
      <c r="L361" s="123"/>
      <c r="M361" s="123"/>
      <c r="N361" s="123"/>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row>
    <row r="362" spans="1:50" x14ac:dyDescent="0.35">
      <c r="A362" s="14"/>
      <c r="B362" s="14"/>
      <c r="C362" s="123"/>
      <c r="D362" s="123"/>
      <c r="E362" s="123"/>
      <c r="F362" s="123"/>
      <c r="G362" s="123"/>
      <c r="H362" s="123"/>
      <c r="I362" s="123"/>
      <c r="J362" s="123"/>
      <c r="K362" s="123"/>
      <c r="L362" s="123"/>
      <c r="M362" s="123"/>
      <c r="N362" s="123"/>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row>
    <row r="363" spans="1:50" x14ac:dyDescent="0.35">
      <c r="A363" s="14"/>
      <c r="B363" s="14"/>
      <c r="C363" s="123"/>
      <c r="D363" s="123"/>
      <c r="E363" s="123"/>
      <c r="F363" s="123"/>
      <c r="G363" s="123"/>
      <c r="H363" s="123"/>
      <c r="I363" s="123"/>
      <c r="J363" s="123"/>
      <c r="K363" s="123"/>
      <c r="L363" s="123"/>
      <c r="M363" s="123"/>
      <c r="N363" s="123"/>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row>
    <row r="364" spans="1:50" x14ac:dyDescent="0.35">
      <c r="A364" s="14"/>
      <c r="B364" s="14"/>
      <c r="C364" s="123"/>
      <c r="D364" s="123"/>
      <c r="E364" s="123"/>
      <c r="F364" s="123"/>
      <c r="G364" s="123"/>
      <c r="H364" s="123"/>
      <c r="I364" s="123"/>
      <c r="J364" s="123"/>
      <c r="K364" s="123"/>
      <c r="L364" s="123"/>
      <c r="M364" s="123"/>
      <c r="N364" s="123"/>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row>
    <row r="365" spans="1:50" x14ac:dyDescent="0.35">
      <c r="A365" s="14"/>
      <c r="B365" s="14"/>
      <c r="C365" s="123"/>
      <c r="D365" s="123"/>
      <c r="E365" s="123"/>
      <c r="F365" s="123"/>
      <c r="G365" s="123"/>
      <c r="H365" s="123"/>
      <c r="I365" s="123"/>
      <c r="J365" s="123"/>
      <c r="K365" s="123"/>
      <c r="L365" s="123"/>
      <c r="M365" s="123"/>
      <c r="N365" s="123"/>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row>
    <row r="366" spans="1:50" x14ac:dyDescent="0.35">
      <c r="A366" s="14"/>
      <c r="B366" s="14"/>
      <c r="C366" s="123"/>
      <c r="D366" s="123"/>
      <c r="E366" s="123"/>
      <c r="F366" s="123"/>
      <c r="G366" s="123"/>
      <c r="H366" s="123"/>
      <c r="I366" s="123"/>
      <c r="J366" s="123"/>
      <c r="K366" s="123"/>
      <c r="L366" s="123"/>
      <c r="M366" s="123"/>
      <c r="N366" s="123"/>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row>
    <row r="367" spans="1:50" x14ac:dyDescent="0.35">
      <c r="A367" s="14"/>
      <c r="B367" s="14"/>
      <c r="C367" s="123"/>
      <c r="D367" s="123"/>
      <c r="E367" s="123"/>
      <c r="F367" s="123"/>
      <c r="G367" s="123"/>
      <c r="H367" s="123"/>
      <c r="I367" s="123"/>
      <c r="J367" s="123"/>
      <c r="K367" s="123"/>
      <c r="L367" s="123"/>
      <c r="M367" s="123"/>
      <c r="N367" s="123"/>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row>
    <row r="368" spans="1:50" x14ac:dyDescent="0.35">
      <c r="A368" s="14"/>
      <c r="B368" s="14"/>
      <c r="C368" s="123"/>
      <c r="D368" s="123"/>
      <c r="E368" s="123"/>
      <c r="F368" s="123"/>
      <c r="G368" s="123"/>
      <c r="H368" s="123"/>
      <c r="I368" s="123"/>
      <c r="J368" s="123"/>
      <c r="K368" s="123"/>
      <c r="L368" s="123"/>
      <c r="M368" s="123"/>
      <c r="N368" s="123"/>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row>
    <row r="369" spans="1:50" x14ac:dyDescent="0.35">
      <c r="A369" s="14"/>
      <c r="B369" s="14"/>
      <c r="C369" s="123"/>
      <c r="D369" s="123"/>
      <c r="E369" s="123"/>
      <c r="F369" s="123"/>
      <c r="G369" s="123"/>
      <c r="H369" s="123"/>
      <c r="I369" s="123"/>
      <c r="J369" s="123"/>
      <c r="K369" s="123"/>
      <c r="L369" s="123"/>
      <c r="M369" s="123"/>
      <c r="N369" s="123"/>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row>
    <row r="370" spans="1:50" x14ac:dyDescent="0.35">
      <c r="A370" s="14"/>
      <c r="B370" s="14"/>
      <c r="C370" s="123"/>
      <c r="D370" s="123"/>
      <c r="E370" s="123"/>
      <c r="F370" s="123"/>
      <c r="G370" s="123"/>
      <c r="H370" s="123"/>
      <c r="I370" s="123"/>
      <c r="J370" s="123"/>
      <c r="K370" s="123"/>
      <c r="L370" s="123"/>
      <c r="M370" s="123"/>
      <c r="N370" s="123"/>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row>
    <row r="371" spans="1:50" x14ac:dyDescent="0.35">
      <c r="A371" s="14"/>
      <c r="B371" s="14"/>
      <c r="C371" s="123"/>
      <c r="D371" s="123"/>
      <c r="E371" s="123"/>
      <c r="F371" s="123"/>
      <c r="G371" s="123"/>
      <c r="H371" s="123"/>
      <c r="I371" s="123"/>
      <c r="J371" s="123"/>
      <c r="K371" s="123"/>
      <c r="L371" s="123"/>
      <c r="M371" s="123"/>
      <c r="N371" s="123"/>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row>
    <row r="372" spans="1:50" x14ac:dyDescent="0.35">
      <c r="A372" s="14"/>
      <c r="B372" s="14"/>
      <c r="C372" s="123"/>
      <c r="D372" s="123"/>
      <c r="E372" s="123"/>
      <c r="F372" s="123"/>
      <c r="G372" s="123"/>
      <c r="H372" s="123"/>
      <c r="I372" s="123"/>
      <c r="J372" s="123"/>
      <c r="K372" s="123"/>
      <c r="L372" s="123"/>
      <c r="M372" s="123"/>
      <c r="N372" s="123"/>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row>
    <row r="373" spans="1:50" x14ac:dyDescent="0.35">
      <c r="A373" s="14"/>
      <c r="B373" s="14"/>
      <c r="C373" s="123"/>
      <c r="D373" s="123"/>
      <c r="E373" s="123"/>
      <c r="F373" s="123"/>
      <c r="G373" s="123"/>
      <c r="H373" s="123"/>
      <c r="I373" s="123"/>
      <c r="J373" s="123"/>
      <c r="K373" s="123"/>
      <c r="L373" s="123"/>
      <c r="M373" s="123"/>
      <c r="N373" s="123"/>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row>
    <row r="374" spans="1:50" x14ac:dyDescent="0.35">
      <c r="A374" s="14"/>
      <c r="B374" s="14"/>
      <c r="C374" s="123"/>
      <c r="D374" s="123"/>
      <c r="E374" s="123"/>
      <c r="F374" s="123"/>
      <c r="G374" s="123"/>
      <c r="H374" s="123"/>
      <c r="I374" s="123"/>
      <c r="J374" s="123"/>
      <c r="K374" s="123"/>
      <c r="L374" s="123"/>
      <c r="M374" s="123"/>
      <c r="N374" s="123"/>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row>
    <row r="375" spans="1:50" x14ac:dyDescent="0.35">
      <c r="A375" s="14"/>
      <c r="B375" s="14"/>
      <c r="C375" s="123"/>
      <c r="D375" s="123"/>
      <c r="E375" s="123"/>
      <c r="F375" s="123"/>
      <c r="G375" s="123"/>
      <c r="H375" s="123"/>
      <c r="I375" s="123"/>
      <c r="J375" s="123"/>
      <c r="K375" s="123"/>
      <c r="L375" s="123"/>
      <c r="M375" s="123"/>
      <c r="N375" s="123"/>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row>
    <row r="376" spans="1:50" x14ac:dyDescent="0.35">
      <c r="A376" s="14"/>
      <c r="B376" s="14"/>
      <c r="C376" s="123"/>
      <c r="D376" s="123"/>
      <c r="E376" s="123"/>
      <c r="F376" s="123"/>
      <c r="G376" s="123"/>
      <c r="H376" s="123"/>
      <c r="I376" s="123"/>
      <c r="J376" s="123"/>
      <c r="K376" s="123"/>
      <c r="L376" s="123"/>
      <c r="M376" s="123"/>
      <c r="N376" s="123"/>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row>
    <row r="377" spans="1:50" x14ac:dyDescent="0.35">
      <c r="A377" s="14"/>
      <c r="B377" s="14"/>
      <c r="C377" s="123"/>
      <c r="D377" s="123"/>
      <c r="E377" s="123"/>
      <c r="F377" s="123"/>
      <c r="G377" s="123"/>
      <c r="H377" s="123"/>
      <c r="I377" s="123"/>
      <c r="J377" s="123"/>
      <c r="K377" s="123"/>
      <c r="L377" s="123"/>
      <c r="M377" s="123"/>
      <c r="N377" s="123"/>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row>
    <row r="378" spans="1:50" x14ac:dyDescent="0.35">
      <c r="A378" s="14"/>
      <c r="B378" s="14"/>
      <c r="C378" s="123"/>
      <c r="D378" s="123"/>
      <c r="E378" s="123"/>
      <c r="F378" s="123"/>
      <c r="G378" s="123"/>
      <c r="H378" s="123"/>
      <c r="I378" s="123"/>
      <c r="J378" s="123"/>
      <c r="K378" s="123"/>
      <c r="L378" s="123"/>
      <c r="M378" s="123"/>
      <c r="N378" s="123"/>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row>
    <row r="379" spans="1:50" x14ac:dyDescent="0.35">
      <c r="A379" s="14"/>
      <c r="B379" s="14"/>
      <c r="C379" s="123"/>
      <c r="D379" s="123"/>
      <c r="E379" s="123"/>
      <c r="F379" s="123"/>
      <c r="G379" s="123"/>
      <c r="H379" s="123"/>
      <c r="I379" s="123"/>
      <c r="J379" s="123"/>
      <c r="K379" s="123"/>
      <c r="L379" s="123"/>
      <c r="M379" s="123"/>
      <c r="N379" s="123"/>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row>
    <row r="380" spans="1:50" x14ac:dyDescent="0.35">
      <c r="A380" s="14"/>
      <c r="B380" s="14"/>
      <c r="C380" s="123"/>
      <c r="D380" s="123"/>
      <c r="E380" s="123"/>
      <c r="F380" s="123"/>
      <c r="G380" s="123"/>
      <c r="H380" s="123"/>
      <c r="I380" s="123"/>
      <c r="J380" s="123"/>
      <c r="K380" s="123"/>
      <c r="L380" s="123"/>
      <c r="M380" s="123"/>
      <c r="N380" s="123"/>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row>
    <row r="381" spans="1:50" x14ac:dyDescent="0.35">
      <c r="A381" s="14"/>
      <c r="B381" s="14"/>
      <c r="C381" s="123"/>
      <c r="D381" s="123"/>
      <c r="E381" s="123"/>
      <c r="F381" s="123"/>
      <c r="G381" s="123"/>
      <c r="H381" s="123"/>
      <c r="I381" s="123"/>
      <c r="J381" s="123"/>
      <c r="K381" s="123"/>
      <c r="L381" s="123"/>
      <c r="M381" s="123"/>
      <c r="N381" s="123"/>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row>
    <row r="382" spans="1:50" x14ac:dyDescent="0.35">
      <c r="A382" s="14"/>
      <c r="B382" s="14"/>
      <c r="C382" s="123"/>
      <c r="D382" s="123"/>
      <c r="E382" s="123"/>
      <c r="F382" s="123"/>
      <c r="G382" s="123"/>
      <c r="H382" s="123"/>
      <c r="I382" s="123"/>
      <c r="J382" s="123"/>
      <c r="K382" s="123"/>
      <c r="L382" s="123"/>
      <c r="M382" s="123"/>
      <c r="N382" s="123"/>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row>
    <row r="383" spans="1:50" x14ac:dyDescent="0.35">
      <c r="A383" s="14"/>
      <c r="B383" s="14"/>
      <c r="C383" s="123"/>
      <c r="D383" s="123"/>
      <c r="E383" s="123"/>
      <c r="F383" s="123"/>
      <c r="G383" s="123"/>
      <c r="H383" s="123"/>
      <c r="I383" s="123"/>
      <c r="J383" s="123"/>
      <c r="K383" s="123"/>
      <c r="L383" s="123"/>
      <c r="M383" s="123"/>
      <c r="N383" s="123"/>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row>
    <row r="384" spans="1:50" x14ac:dyDescent="0.35">
      <c r="A384" s="14"/>
      <c r="B384" s="14"/>
      <c r="C384" s="123"/>
      <c r="D384" s="123"/>
      <c r="E384" s="123"/>
      <c r="F384" s="123"/>
      <c r="G384" s="123"/>
      <c r="H384" s="123"/>
      <c r="I384" s="123"/>
      <c r="J384" s="123"/>
      <c r="K384" s="123"/>
      <c r="L384" s="123"/>
      <c r="M384" s="123"/>
      <c r="N384" s="123"/>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row>
    <row r="385" spans="1:50" x14ac:dyDescent="0.35">
      <c r="A385" s="14"/>
      <c r="B385" s="14"/>
      <c r="C385" s="123"/>
      <c r="D385" s="123"/>
      <c r="E385" s="123"/>
      <c r="F385" s="123"/>
      <c r="G385" s="123"/>
      <c r="H385" s="123"/>
      <c r="I385" s="123"/>
      <c r="J385" s="123"/>
      <c r="K385" s="123"/>
      <c r="L385" s="123"/>
      <c r="M385" s="123"/>
      <c r="N385" s="123"/>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row>
    <row r="386" spans="1:50" x14ac:dyDescent="0.35">
      <c r="A386" s="14"/>
      <c r="B386" s="14"/>
      <c r="C386" s="123"/>
      <c r="D386" s="123"/>
      <c r="E386" s="123"/>
      <c r="F386" s="123"/>
      <c r="G386" s="123"/>
      <c r="H386" s="123"/>
      <c r="I386" s="123"/>
      <c r="J386" s="123"/>
      <c r="K386" s="123"/>
      <c r="L386" s="123"/>
      <c r="M386" s="123"/>
      <c r="N386" s="123"/>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row>
    <row r="387" spans="1:50" x14ac:dyDescent="0.35">
      <c r="A387" s="14"/>
      <c r="B387" s="14"/>
      <c r="C387" s="123"/>
      <c r="D387" s="123"/>
      <c r="E387" s="123"/>
      <c r="F387" s="123"/>
      <c r="G387" s="123"/>
      <c r="H387" s="123"/>
      <c r="I387" s="123"/>
      <c r="J387" s="123"/>
      <c r="K387" s="123"/>
      <c r="L387" s="123"/>
      <c r="M387" s="123"/>
      <c r="N387" s="123"/>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row>
    <row r="388" spans="1:50" x14ac:dyDescent="0.35">
      <c r="A388" s="14"/>
      <c r="B388" s="14"/>
      <c r="C388" s="123"/>
      <c r="D388" s="123"/>
      <c r="E388" s="123"/>
      <c r="F388" s="123"/>
      <c r="G388" s="123"/>
      <c r="H388" s="123"/>
      <c r="I388" s="123"/>
      <c r="J388" s="123"/>
      <c r="K388" s="123"/>
      <c r="L388" s="123"/>
      <c r="M388" s="123"/>
      <c r="N388" s="123"/>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row>
    <row r="389" spans="1:50" x14ac:dyDescent="0.35">
      <c r="A389" s="14"/>
      <c r="B389" s="14"/>
      <c r="C389" s="123"/>
      <c r="D389" s="123"/>
      <c r="E389" s="123"/>
      <c r="F389" s="123"/>
      <c r="G389" s="123"/>
      <c r="H389" s="123"/>
      <c r="I389" s="123"/>
      <c r="J389" s="123"/>
      <c r="K389" s="123"/>
      <c r="L389" s="123"/>
      <c r="M389" s="123"/>
      <c r="N389" s="123"/>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row>
    <row r="390" spans="1:50" x14ac:dyDescent="0.35">
      <c r="A390" s="14"/>
      <c r="B390" s="14"/>
      <c r="C390" s="123"/>
      <c r="D390" s="123"/>
      <c r="E390" s="123"/>
      <c r="F390" s="123"/>
      <c r="G390" s="123"/>
      <c r="H390" s="123"/>
      <c r="I390" s="123"/>
      <c r="J390" s="123"/>
      <c r="K390" s="123"/>
      <c r="L390" s="123"/>
      <c r="M390" s="123"/>
      <c r="N390" s="123"/>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row>
    <row r="391" spans="1:50" x14ac:dyDescent="0.35">
      <c r="A391" s="14"/>
      <c r="B391" s="14"/>
      <c r="C391" s="123"/>
      <c r="D391" s="123"/>
      <c r="E391" s="123"/>
      <c r="F391" s="123"/>
      <c r="G391" s="123"/>
      <c r="H391" s="123"/>
      <c r="I391" s="123"/>
      <c r="J391" s="123"/>
      <c r="K391" s="123"/>
      <c r="L391" s="123"/>
      <c r="M391" s="123"/>
      <c r="N391" s="123"/>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row>
    <row r="392" spans="1:50" x14ac:dyDescent="0.35">
      <c r="A392" s="14"/>
      <c r="B392" s="14"/>
      <c r="C392" s="123"/>
      <c r="D392" s="123"/>
      <c r="E392" s="123"/>
      <c r="F392" s="123"/>
      <c r="G392" s="123"/>
      <c r="H392" s="123"/>
      <c r="I392" s="123"/>
      <c r="J392" s="123"/>
      <c r="K392" s="123"/>
      <c r="L392" s="123"/>
      <c r="M392" s="123"/>
      <c r="N392" s="123"/>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row>
    <row r="393" spans="1:50" x14ac:dyDescent="0.35">
      <c r="A393" s="14"/>
      <c r="B393" s="14"/>
      <c r="C393" s="123"/>
      <c r="D393" s="123"/>
      <c r="E393" s="123"/>
      <c r="F393" s="123"/>
      <c r="G393" s="123"/>
      <c r="H393" s="123"/>
      <c r="I393" s="123"/>
      <c r="J393" s="123"/>
      <c r="K393" s="123"/>
      <c r="L393" s="123"/>
      <c r="M393" s="123"/>
      <c r="N393" s="123"/>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row>
    <row r="394" spans="1:50" x14ac:dyDescent="0.35">
      <c r="A394" s="14"/>
      <c r="B394" s="14"/>
      <c r="C394" s="123"/>
      <c r="D394" s="123"/>
      <c r="E394" s="123"/>
      <c r="F394" s="123"/>
      <c r="G394" s="123"/>
      <c r="H394" s="123"/>
      <c r="I394" s="123"/>
      <c r="J394" s="123"/>
      <c r="K394" s="123"/>
      <c r="L394" s="123"/>
      <c r="M394" s="123"/>
      <c r="N394" s="123"/>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row>
    <row r="395" spans="1:50" x14ac:dyDescent="0.35">
      <c r="A395" s="14"/>
      <c r="B395" s="14"/>
      <c r="C395" s="123"/>
      <c r="D395" s="123"/>
      <c r="E395" s="123"/>
      <c r="F395" s="123"/>
      <c r="G395" s="123"/>
      <c r="H395" s="123"/>
      <c r="I395" s="123"/>
      <c r="J395" s="123"/>
      <c r="K395" s="123"/>
      <c r="L395" s="123"/>
      <c r="M395" s="123"/>
      <c r="N395" s="123"/>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row>
    <row r="396" spans="1:50" x14ac:dyDescent="0.35">
      <c r="A396" s="14"/>
      <c r="B396" s="14"/>
      <c r="C396" s="123"/>
      <c r="D396" s="123"/>
      <c r="E396" s="123"/>
      <c r="F396" s="123"/>
      <c r="G396" s="123"/>
      <c r="H396" s="123"/>
      <c r="I396" s="123"/>
      <c r="J396" s="123"/>
      <c r="K396" s="123"/>
      <c r="L396" s="123"/>
      <c r="M396" s="123"/>
      <c r="N396" s="123"/>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row>
    <row r="397" spans="1:50" x14ac:dyDescent="0.35">
      <c r="A397" s="14"/>
      <c r="B397" s="14"/>
      <c r="C397" s="123"/>
      <c r="D397" s="123"/>
      <c r="E397" s="123"/>
      <c r="F397" s="123"/>
      <c r="G397" s="123"/>
      <c r="H397" s="123"/>
      <c r="I397" s="123"/>
      <c r="J397" s="123"/>
      <c r="K397" s="123"/>
      <c r="L397" s="123"/>
      <c r="M397" s="123"/>
      <c r="N397" s="123"/>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row>
    <row r="398" spans="1:50" x14ac:dyDescent="0.35">
      <c r="A398" s="14"/>
      <c r="B398" s="14"/>
      <c r="C398" s="123"/>
      <c r="D398" s="123"/>
      <c r="E398" s="123"/>
      <c r="F398" s="123"/>
      <c r="G398" s="123"/>
      <c r="H398" s="123"/>
      <c r="I398" s="123"/>
      <c r="J398" s="123"/>
      <c r="K398" s="123"/>
      <c r="L398" s="123"/>
      <c r="M398" s="123"/>
      <c r="N398" s="123"/>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row>
    <row r="399" spans="1:50" x14ac:dyDescent="0.35">
      <c r="A399" s="14"/>
      <c r="B399" s="14"/>
      <c r="C399" s="123"/>
      <c r="D399" s="123"/>
      <c r="E399" s="123"/>
      <c r="F399" s="123"/>
      <c r="G399" s="123"/>
      <c r="H399" s="123"/>
      <c r="I399" s="123"/>
      <c r="J399" s="123"/>
      <c r="K399" s="123"/>
      <c r="L399" s="123"/>
      <c r="M399" s="123"/>
      <c r="N399" s="123"/>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row>
    <row r="400" spans="1:50" x14ac:dyDescent="0.35">
      <c r="A400" s="14"/>
      <c r="B400" s="14"/>
      <c r="C400" s="123"/>
      <c r="D400" s="123"/>
      <c r="E400" s="123"/>
      <c r="F400" s="123"/>
      <c r="G400" s="123"/>
      <c r="H400" s="123"/>
      <c r="I400" s="123"/>
      <c r="J400" s="123"/>
      <c r="K400" s="123"/>
      <c r="L400" s="123"/>
      <c r="M400" s="123"/>
      <c r="N400" s="123"/>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35">
      <c r="A401" s="14"/>
      <c r="B401" s="14"/>
      <c r="C401" s="123"/>
      <c r="D401" s="123"/>
      <c r="E401" s="123"/>
      <c r="F401" s="123"/>
      <c r="G401" s="123"/>
      <c r="H401" s="123"/>
      <c r="I401" s="123"/>
      <c r="J401" s="123"/>
      <c r="K401" s="123"/>
      <c r="L401" s="123"/>
      <c r="M401" s="123"/>
      <c r="N401" s="123"/>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x14ac:dyDescent="0.35">
      <c r="A402" s="14"/>
      <c r="B402" s="14"/>
      <c r="C402" s="123"/>
      <c r="D402" s="123"/>
      <c r="E402" s="123"/>
      <c r="F402" s="123"/>
      <c r="G402" s="123"/>
      <c r="H402" s="123"/>
      <c r="I402" s="123"/>
      <c r="J402" s="123"/>
      <c r="K402" s="123"/>
      <c r="L402" s="123"/>
      <c r="M402" s="123"/>
      <c r="N402" s="123"/>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row>
    <row r="403" spans="1:50" x14ac:dyDescent="0.35">
      <c r="A403" s="14"/>
      <c r="B403" s="14"/>
      <c r="C403" s="123"/>
      <c r="D403" s="123"/>
      <c r="E403" s="123"/>
      <c r="F403" s="123"/>
      <c r="G403" s="123"/>
      <c r="H403" s="123"/>
      <c r="I403" s="123"/>
      <c r="J403" s="123"/>
      <c r="K403" s="123"/>
      <c r="L403" s="123"/>
      <c r="M403" s="123"/>
      <c r="N403" s="123"/>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row>
    <row r="404" spans="1:50" x14ac:dyDescent="0.35">
      <c r="A404" s="14"/>
      <c r="B404" s="14"/>
      <c r="C404" s="123"/>
      <c r="D404" s="123"/>
      <c r="E404" s="123"/>
      <c r="F404" s="123"/>
      <c r="G404" s="123"/>
      <c r="H404" s="123"/>
      <c r="I404" s="123"/>
      <c r="J404" s="123"/>
      <c r="K404" s="123"/>
      <c r="L404" s="123"/>
      <c r="M404" s="123"/>
      <c r="N404" s="123"/>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row>
    <row r="405" spans="1:50" x14ac:dyDescent="0.35">
      <c r="A405" s="14"/>
      <c r="B405" s="14"/>
      <c r="C405" s="123"/>
      <c r="D405" s="123"/>
      <c r="E405" s="123"/>
      <c r="F405" s="123"/>
      <c r="G405" s="123"/>
      <c r="H405" s="123"/>
      <c r="I405" s="123"/>
      <c r="J405" s="123"/>
      <c r="K405" s="123"/>
      <c r="L405" s="123"/>
      <c r="M405" s="123"/>
      <c r="N405" s="123"/>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row>
    <row r="406" spans="1:50" x14ac:dyDescent="0.35">
      <c r="A406" s="14"/>
      <c r="B406" s="14"/>
      <c r="C406" s="123"/>
      <c r="D406" s="123"/>
      <c r="E406" s="123"/>
      <c r="F406" s="123"/>
      <c r="G406" s="123"/>
      <c r="H406" s="123"/>
      <c r="I406" s="123"/>
      <c r="J406" s="123"/>
      <c r="K406" s="123"/>
      <c r="L406" s="123"/>
      <c r="M406" s="123"/>
      <c r="N406" s="123"/>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row>
    <row r="407" spans="1:50" x14ac:dyDescent="0.35">
      <c r="A407" s="14"/>
      <c r="B407" s="14"/>
      <c r="C407" s="123"/>
      <c r="D407" s="123"/>
      <c r="E407" s="123"/>
      <c r="F407" s="123"/>
      <c r="G407" s="123"/>
      <c r="H407" s="123"/>
      <c r="I407" s="123"/>
      <c r="J407" s="123"/>
      <c r="K407" s="123"/>
      <c r="L407" s="123"/>
      <c r="M407" s="123"/>
      <c r="N407" s="123"/>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row>
    <row r="408" spans="1:50" x14ac:dyDescent="0.35">
      <c r="A408" s="14"/>
      <c r="B408" s="14"/>
      <c r="C408" s="123"/>
      <c r="D408" s="123"/>
      <c r="E408" s="123"/>
      <c r="F408" s="123"/>
      <c r="G408" s="123"/>
      <c r="H408" s="123"/>
      <c r="I408" s="123"/>
      <c r="J408" s="123"/>
      <c r="K408" s="123"/>
      <c r="L408" s="123"/>
      <c r="M408" s="123"/>
      <c r="N408" s="123"/>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row>
    <row r="409" spans="1:50" x14ac:dyDescent="0.35">
      <c r="A409" s="14"/>
      <c r="B409" s="14"/>
      <c r="C409" s="123"/>
      <c r="D409" s="123"/>
      <c r="E409" s="123"/>
      <c r="F409" s="123"/>
      <c r="G409" s="123"/>
      <c r="H409" s="123"/>
      <c r="I409" s="123"/>
      <c r="J409" s="123"/>
      <c r="K409" s="123"/>
      <c r="L409" s="123"/>
      <c r="M409" s="123"/>
      <c r="N409" s="123"/>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row>
    <row r="410" spans="1:50" x14ac:dyDescent="0.35">
      <c r="A410" s="14"/>
      <c r="B410" s="14"/>
      <c r="C410" s="123"/>
      <c r="D410" s="123"/>
      <c r="E410" s="123"/>
      <c r="F410" s="123"/>
      <c r="G410" s="123"/>
      <c r="H410" s="123"/>
      <c r="I410" s="123"/>
      <c r="J410" s="123"/>
      <c r="K410" s="123"/>
      <c r="L410" s="123"/>
      <c r="M410" s="123"/>
      <c r="N410" s="123"/>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row>
    <row r="411" spans="1:50" x14ac:dyDescent="0.35">
      <c r="A411" s="14"/>
      <c r="B411" s="14"/>
      <c r="C411" s="123"/>
      <c r="D411" s="123"/>
      <c r="E411" s="123"/>
      <c r="F411" s="123"/>
      <c r="G411" s="123"/>
      <c r="H411" s="123"/>
      <c r="I411" s="123"/>
      <c r="J411" s="123"/>
      <c r="K411" s="123"/>
      <c r="L411" s="123"/>
      <c r="M411" s="123"/>
      <c r="N411" s="123"/>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row>
    <row r="412" spans="1:50" x14ac:dyDescent="0.35">
      <c r="A412" s="14"/>
      <c r="B412" s="14"/>
      <c r="C412" s="123"/>
      <c r="D412" s="123"/>
      <c r="E412" s="123"/>
      <c r="F412" s="123"/>
      <c r="G412" s="123"/>
      <c r="H412" s="123"/>
      <c r="I412" s="123"/>
      <c r="J412" s="123"/>
      <c r="K412" s="123"/>
      <c r="L412" s="123"/>
      <c r="M412" s="123"/>
      <c r="N412" s="123"/>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row>
    <row r="413" spans="1:50" x14ac:dyDescent="0.35">
      <c r="A413" s="14"/>
      <c r="B413" s="14"/>
      <c r="C413" s="123"/>
      <c r="D413" s="123"/>
      <c r="E413" s="123"/>
      <c r="F413" s="123"/>
      <c r="G413" s="123"/>
      <c r="H413" s="123"/>
      <c r="I413" s="123"/>
      <c r="J413" s="123"/>
      <c r="K413" s="123"/>
      <c r="L413" s="123"/>
      <c r="M413" s="123"/>
      <c r="N413" s="123"/>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row>
    <row r="414" spans="1:50" x14ac:dyDescent="0.35">
      <c r="A414" s="14"/>
      <c r="B414" s="14"/>
      <c r="C414" s="123"/>
      <c r="D414" s="123"/>
      <c r="E414" s="123"/>
      <c r="F414" s="123"/>
      <c r="G414" s="123"/>
      <c r="H414" s="123"/>
      <c r="I414" s="123"/>
      <c r="J414" s="123"/>
      <c r="K414" s="123"/>
      <c r="L414" s="123"/>
      <c r="M414" s="123"/>
      <c r="N414" s="123"/>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row>
    <row r="415" spans="1:50" x14ac:dyDescent="0.35">
      <c r="A415" s="14"/>
      <c r="B415" s="14"/>
      <c r="C415" s="123"/>
      <c r="D415" s="123"/>
      <c r="E415" s="123"/>
      <c r="F415" s="123"/>
      <c r="G415" s="123"/>
      <c r="H415" s="123"/>
      <c r="I415" s="123"/>
      <c r="J415" s="123"/>
      <c r="K415" s="123"/>
      <c r="L415" s="123"/>
      <c r="M415" s="123"/>
      <c r="N415" s="123"/>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row>
    <row r="416" spans="1:50" x14ac:dyDescent="0.35">
      <c r="A416" s="14"/>
      <c r="B416" s="14"/>
      <c r="C416" s="123"/>
      <c r="D416" s="123"/>
      <c r="E416" s="123"/>
      <c r="F416" s="123"/>
      <c r="G416" s="123"/>
      <c r="H416" s="123"/>
      <c r="I416" s="123"/>
      <c r="J416" s="123"/>
      <c r="K416" s="123"/>
      <c r="L416" s="123"/>
      <c r="M416" s="123"/>
      <c r="N416" s="123"/>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row>
    <row r="417" spans="1:50" x14ac:dyDescent="0.35">
      <c r="A417" s="14"/>
      <c r="B417" s="14"/>
      <c r="C417" s="123"/>
      <c r="D417" s="123"/>
      <c r="E417" s="123"/>
      <c r="F417" s="123"/>
      <c r="G417" s="123"/>
      <c r="H417" s="123"/>
      <c r="I417" s="123"/>
      <c r="J417" s="123"/>
      <c r="K417" s="123"/>
      <c r="L417" s="123"/>
      <c r="M417" s="123"/>
      <c r="N417" s="123"/>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row>
    <row r="418" spans="1:50" x14ac:dyDescent="0.35">
      <c r="A418" s="14"/>
      <c r="B418" s="14"/>
      <c r="C418" s="123"/>
      <c r="D418" s="123"/>
      <c r="E418" s="123"/>
      <c r="F418" s="123"/>
      <c r="G418" s="123"/>
      <c r="H418" s="123"/>
      <c r="I418" s="123"/>
      <c r="J418" s="123"/>
      <c r="K418" s="123"/>
      <c r="L418" s="123"/>
      <c r="M418" s="123"/>
      <c r="N418" s="123"/>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row>
    <row r="419" spans="1:50" x14ac:dyDescent="0.35">
      <c r="A419" s="14"/>
      <c r="B419" s="14"/>
      <c r="C419" s="123"/>
      <c r="D419" s="123"/>
      <c r="E419" s="123"/>
      <c r="F419" s="123"/>
      <c r="G419" s="123"/>
      <c r="H419" s="123"/>
      <c r="I419" s="123"/>
      <c r="J419" s="123"/>
      <c r="K419" s="123"/>
      <c r="L419" s="123"/>
      <c r="M419" s="123"/>
      <c r="N419" s="123"/>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row>
    <row r="420" spans="1:50" x14ac:dyDescent="0.35">
      <c r="A420" s="14"/>
      <c r="B420" s="14"/>
      <c r="C420" s="123"/>
      <c r="D420" s="123"/>
      <c r="E420" s="123"/>
      <c r="F420" s="123"/>
      <c r="G420" s="123"/>
      <c r="H420" s="123"/>
      <c r="I420" s="123"/>
      <c r="J420" s="123"/>
      <c r="K420" s="123"/>
      <c r="L420" s="123"/>
      <c r="M420" s="123"/>
      <c r="N420" s="123"/>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row>
    <row r="421" spans="1:50" x14ac:dyDescent="0.35">
      <c r="A421" s="14"/>
      <c r="B421" s="14"/>
      <c r="C421" s="123"/>
      <c r="D421" s="123"/>
      <c r="E421" s="123"/>
      <c r="F421" s="123"/>
      <c r="G421" s="123"/>
      <c r="H421" s="123"/>
      <c r="I421" s="123"/>
      <c r="J421" s="123"/>
      <c r="K421" s="123"/>
      <c r="L421" s="123"/>
      <c r="M421" s="123"/>
      <c r="N421" s="123"/>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row>
    <row r="422" spans="1:50" x14ac:dyDescent="0.35">
      <c r="A422" s="14"/>
      <c r="B422" s="14"/>
      <c r="C422" s="123"/>
      <c r="D422" s="123"/>
      <c r="E422" s="123"/>
      <c r="F422" s="123"/>
      <c r="G422" s="123"/>
      <c r="H422" s="123"/>
      <c r="I422" s="123"/>
      <c r="J422" s="123"/>
      <c r="K422" s="123"/>
      <c r="L422" s="123"/>
      <c r="M422" s="123"/>
      <c r="N422" s="123"/>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row>
    <row r="423" spans="1:50" x14ac:dyDescent="0.35">
      <c r="A423" s="14"/>
      <c r="B423" s="14"/>
      <c r="C423" s="123"/>
      <c r="D423" s="123"/>
      <c r="E423" s="123"/>
      <c r="F423" s="123"/>
      <c r="G423" s="123"/>
      <c r="H423" s="123"/>
      <c r="I423" s="123"/>
      <c r="J423" s="123"/>
      <c r="K423" s="123"/>
      <c r="L423" s="123"/>
      <c r="M423" s="123"/>
      <c r="N423" s="123"/>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row>
    <row r="424" spans="1:50" x14ac:dyDescent="0.35">
      <c r="A424" s="14"/>
      <c r="B424" s="14"/>
      <c r="C424" s="123"/>
      <c r="D424" s="123"/>
      <c r="E424" s="123"/>
      <c r="F424" s="123"/>
      <c r="G424" s="123"/>
      <c r="H424" s="123"/>
      <c r="I424" s="123"/>
      <c r="J424" s="123"/>
      <c r="K424" s="123"/>
      <c r="L424" s="123"/>
      <c r="M424" s="123"/>
      <c r="N424" s="123"/>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row>
    <row r="425" spans="1:50" x14ac:dyDescent="0.35">
      <c r="A425" s="14"/>
      <c r="B425" s="14"/>
      <c r="C425" s="123"/>
      <c r="D425" s="123"/>
      <c r="E425" s="123"/>
      <c r="F425" s="123"/>
      <c r="G425" s="123"/>
      <c r="H425" s="123"/>
      <c r="I425" s="123"/>
      <c r="J425" s="123"/>
      <c r="K425" s="123"/>
      <c r="L425" s="123"/>
      <c r="M425" s="123"/>
      <c r="N425" s="123"/>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row>
    <row r="426" spans="1:50" x14ac:dyDescent="0.35">
      <c r="A426" s="14"/>
      <c r="B426" s="14"/>
      <c r="C426" s="123"/>
      <c r="D426" s="123"/>
      <c r="E426" s="123"/>
      <c r="F426" s="123"/>
      <c r="G426" s="123"/>
      <c r="H426" s="123"/>
      <c r="I426" s="123"/>
      <c r="J426" s="123"/>
      <c r="K426" s="123"/>
      <c r="L426" s="123"/>
      <c r="M426" s="123"/>
      <c r="N426" s="123"/>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row>
    <row r="427" spans="1:50" x14ac:dyDescent="0.35">
      <c r="A427" s="14"/>
      <c r="B427" s="14"/>
      <c r="C427" s="123"/>
      <c r="D427" s="123"/>
      <c r="E427" s="123"/>
      <c r="F427" s="123"/>
      <c r="G427" s="123"/>
      <c r="H427" s="123"/>
      <c r="I427" s="123"/>
      <c r="J427" s="123"/>
      <c r="K427" s="123"/>
      <c r="L427" s="123"/>
      <c r="M427" s="123"/>
      <c r="N427" s="123"/>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row>
    <row r="428" spans="1:50" x14ac:dyDescent="0.35">
      <c r="A428" s="14"/>
      <c r="B428" s="14"/>
      <c r="C428" s="123"/>
      <c r="D428" s="123"/>
      <c r="E428" s="123"/>
      <c r="F428" s="123"/>
      <c r="G428" s="123"/>
      <c r="H428" s="123"/>
      <c r="I428" s="123"/>
      <c r="J428" s="123"/>
      <c r="K428" s="123"/>
      <c r="L428" s="123"/>
      <c r="M428" s="123"/>
      <c r="N428" s="123"/>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row>
    <row r="429" spans="1:50" x14ac:dyDescent="0.35">
      <c r="A429" s="14"/>
      <c r="B429" s="14"/>
      <c r="C429" s="123"/>
      <c r="D429" s="123"/>
      <c r="E429" s="123"/>
      <c r="F429" s="123"/>
      <c r="G429" s="123"/>
      <c r="H429" s="123"/>
      <c r="I429" s="123"/>
      <c r="J429" s="123"/>
      <c r="K429" s="123"/>
      <c r="L429" s="123"/>
      <c r="M429" s="123"/>
      <c r="N429" s="123"/>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row>
    <row r="430" spans="1:50" x14ac:dyDescent="0.35">
      <c r="A430" s="14"/>
      <c r="B430" s="14"/>
      <c r="C430" s="123"/>
      <c r="D430" s="123"/>
      <c r="E430" s="123"/>
      <c r="F430" s="123"/>
      <c r="G430" s="123"/>
      <c r="H430" s="123"/>
      <c r="I430" s="123"/>
      <c r="J430" s="123"/>
      <c r="K430" s="123"/>
      <c r="L430" s="123"/>
      <c r="M430" s="123"/>
      <c r="N430" s="123"/>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row>
    <row r="431" spans="1:50" x14ac:dyDescent="0.35">
      <c r="A431" s="14"/>
      <c r="B431" s="14"/>
      <c r="C431" s="123"/>
      <c r="D431" s="123"/>
      <c r="E431" s="123"/>
      <c r="F431" s="123"/>
      <c r="G431" s="123"/>
      <c r="H431" s="123"/>
      <c r="I431" s="123"/>
      <c r="J431" s="123"/>
      <c r="K431" s="123"/>
      <c r="L431" s="123"/>
      <c r="M431" s="123"/>
      <c r="N431" s="123"/>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row>
    <row r="432" spans="1:50" x14ac:dyDescent="0.35">
      <c r="A432" s="14"/>
      <c r="B432" s="14"/>
      <c r="C432" s="123"/>
      <c r="D432" s="123"/>
      <c r="E432" s="123"/>
      <c r="F432" s="123"/>
      <c r="G432" s="123"/>
      <c r="H432" s="123"/>
      <c r="I432" s="123"/>
      <c r="J432" s="123"/>
      <c r="K432" s="123"/>
      <c r="L432" s="123"/>
      <c r="M432" s="123"/>
      <c r="N432" s="123"/>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row>
    <row r="433" spans="1:50" x14ac:dyDescent="0.35">
      <c r="A433" s="14"/>
      <c r="B433" s="14"/>
      <c r="C433" s="123"/>
      <c r="D433" s="123"/>
      <c r="E433" s="123"/>
      <c r="F433" s="123"/>
      <c r="G433" s="123"/>
      <c r="H433" s="123"/>
      <c r="I433" s="123"/>
      <c r="J433" s="123"/>
      <c r="K433" s="123"/>
      <c r="L433" s="123"/>
      <c r="M433" s="123"/>
      <c r="N433" s="123"/>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row r="434" spans="1:50" x14ac:dyDescent="0.35">
      <c r="A434" s="14"/>
      <c r="B434" s="14"/>
      <c r="C434" s="123"/>
      <c r="D434" s="123"/>
      <c r="E434" s="123"/>
      <c r="F434" s="123"/>
      <c r="G434" s="123"/>
      <c r="H434" s="123"/>
      <c r="I434" s="123"/>
      <c r="J434" s="123"/>
      <c r="K434" s="123"/>
      <c r="L434" s="123"/>
      <c r="M434" s="123"/>
      <c r="N434" s="123"/>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row>
    <row r="435" spans="1:50" x14ac:dyDescent="0.35">
      <c r="A435" s="14"/>
      <c r="B435" s="14"/>
      <c r="C435" s="123"/>
      <c r="D435" s="123"/>
      <c r="E435" s="123"/>
      <c r="F435" s="123"/>
      <c r="G435" s="123"/>
      <c r="H435" s="123"/>
      <c r="I435" s="123"/>
      <c r="J435" s="123"/>
      <c r="K435" s="123"/>
      <c r="L435" s="123"/>
      <c r="M435" s="123"/>
      <c r="N435" s="123"/>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row>
    <row r="436" spans="1:50" x14ac:dyDescent="0.35">
      <c r="A436" s="14"/>
      <c r="B436" s="14"/>
      <c r="C436" s="123"/>
      <c r="D436" s="123"/>
      <c r="E436" s="123"/>
      <c r="F436" s="123"/>
      <c r="G436" s="123"/>
      <c r="H436" s="123"/>
      <c r="I436" s="123"/>
      <c r="J436" s="123"/>
      <c r="K436" s="123"/>
      <c r="L436" s="123"/>
      <c r="M436" s="123"/>
      <c r="N436" s="123"/>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row>
    <row r="437" spans="1:50" x14ac:dyDescent="0.35">
      <c r="A437" s="14"/>
      <c r="B437" s="14"/>
      <c r="C437" s="123"/>
      <c r="D437" s="123"/>
      <c r="E437" s="123"/>
      <c r="F437" s="123"/>
      <c r="G437" s="123"/>
      <c r="H437" s="123"/>
      <c r="I437" s="123"/>
      <c r="J437" s="123"/>
      <c r="K437" s="123"/>
      <c r="L437" s="123"/>
      <c r="M437" s="123"/>
      <c r="N437" s="123"/>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row>
    <row r="438" spans="1:50" x14ac:dyDescent="0.35">
      <c r="A438" s="14"/>
      <c r="B438" s="14"/>
      <c r="C438" s="123"/>
      <c r="D438" s="123"/>
      <c r="E438" s="123"/>
      <c r="F438" s="123"/>
      <c r="G438" s="123"/>
      <c r="H438" s="123"/>
      <c r="I438" s="123"/>
      <c r="J438" s="123"/>
      <c r="K438" s="123"/>
      <c r="L438" s="123"/>
      <c r="M438" s="123"/>
      <c r="N438" s="123"/>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row>
    <row r="439" spans="1:50" x14ac:dyDescent="0.35">
      <c r="A439" s="14"/>
      <c r="B439" s="14"/>
      <c r="C439" s="123"/>
      <c r="D439" s="123"/>
      <c r="E439" s="123"/>
      <c r="F439" s="123"/>
      <c r="G439" s="123"/>
      <c r="H439" s="123"/>
      <c r="I439" s="123"/>
      <c r="J439" s="123"/>
      <c r="K439" s="123"/>
      <c r="L439" s="123"/>
      <c r="M439" s="123"/>
      <c r="N439" s="123"/>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4"/>
      <c r="AP439" s="14"/>
      <c r="AQ439" s="14"/>
      <c r="AR439" s="14"/>
      <c r="AS439" s="14"/>
      <c r="AT439" s="14"/>
      <c r="AU439" s="14"/>
      <c r="AV439" s="14"/>
      <c r="AW439" s="14"/>
      <c r="AX439" s="14"/>
    </row>
    <row r="440" spans="1:50" x14ac:dyDescent="0.35">
      <c r="A440" s="14"/>
      <c r="B440" s="14"/>
      <c r="C440" s="123"/>
      <c r="D440" s="123"/>
      <c r="E440" s="123"/>
      <c r="F440" s="123"/>
      <c r="G440" s="123"/>
      <c r="H440" s="123"/>
      <c r="I440" s="123"/>
      <c r="J440" s="123"/>
      <c r="K440" s="123"/>
      <c r="L440" s="123"/>
      <c r="M440" s="123"/>
      <c r="N440" s="123"/>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row>
    <row r="441" spans="1:50" x14ac:dyDescent="0.35">
      <c r="A441" s="14"/>
      <c r="B441" s="14"/>
      <c r="C441" s="123"/>
      <c r="D441" s="123"/>
      <c r="E441" s="123"/>
      <c r="F441" s="123"/>
      <c r="G441" s="123"/>
      <c r="H441" s="123"/>
      <c r="I441" s="123"/>
      <c r="J441" s="123"/>
      <c r="K441" s="123"/>
      <c r="L441" s="123"/>
      <c r="M441" s="123"/>
      <c r="N441" s="123"/>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c r="AQ441" s="14"/>
      <c r="AR441" s="14"/>
      <c r="AS441" s="14"/>
      <c r="AT441" s="14"/>
      <c r="AU441" s="14"/>
      <c r="AV441" s="14"/>
      <c r="AW441" s="14"/>
      <c r="AX441" s="14"/>
    </row>
    <row r="442" spans="1:50" x14ac:dyDescent="0.35">
      <c r="A442" s="14"/>
      <c r="B442" s="14"/>
      <c r="C442" s="123"/>
      <c r="D442" s="123"/>
      <c r="E442" s="123"/>
      <c r="F442" s="123"/>
      <c r="G442" s="123"/>
      <c r="H442" s="123"/>
      <c r="I442" s="123"/>
      <c r="J442" s="123"/>
      <c r="K442" s="123"/>
      <c r="L442" s="123"/>
      <c r="M442" s="123"/>
      <c r="N442" s="123"/>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4"/>
      <c r="AP442" s="14"/>
      <c r="AQ442" s="14"/>
      <c r="AR442" s="14"/>
      <c r="AS442" s="14"/>
      <c r="AT442" s="14"/>
      <c r="AU442" s="14"/>
      <c r="AV442" s="14"/>
      <c r="AW442" s="14"/>
      <c r="AX442" s="14"/>
    </row>
    <row r="443" spans="1:50" x14ac:dyDescent="0.35">
      <c r="A443" s="14"/>
      <c r="B443" s="14"/>
      <c r="C443" s="123"/>
      <c r="D443" s="123"/>
      <c r="E443" s="123"/>
      <c r="F443" s="123"/>
      <c r="G443" s="123"/>
      <c r="H443" s="123"/>
      <c r="I443" s="123"/>
      <c r="J443" s="123"/>
      <c r="K443" s="123"/>
      <c r="L443" s="123"/>
      <c r="M443" s="123"/>
      <c r="N443" s="123"/>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c r="AX443" s="14"/>
    </row>
    <row r="444" spans="1:50" x14ac:dyDescent="0.35">
      <c r="A444" s="14"/>
      <c r="B444" s="14"/>
      <c r="C444" s="123"/>
      <c r="D444" s="123"/>
      <c r="E444" s="123"/>
      <c r="F444" s="123"/>
      <c r="G444" s="123"/>
      <c r="H444" s="123"/>
      <c r="I444" s="123"/>
      <c r="J444" s="123"/>
      <c r="K444" s="123"/>
      <c r="L444" s="123"/>
      <c r="M444" s="123"/>
      <c r="N444" s="123"/>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4"/>
      <c r="AP444" s="14"/>
      <c r="AQ444" s="14"/>
      <c r="AR444" s="14"/>
      <c r="AS444" s="14"/>
      <c r="AT444" s="14"/>
      <c r="AU444" s="14"/>
      <c r="AV444" s="14"/>
      <c r="AW444" s="14"/>
      <c r="AX444" s="14"/>
    </row>
    <row r="445" spans="1:50" x14ac:dyDescent="0.35">
      <c r="A445" s="14"/>
      <c r="B445" s="14"/>
      <c r="C445" s="123"/>
      <c r="D445" s="123"/>
      <c r="E445" s="123"/>
      <c r="F445" s="123"/>
      <c r="G445" s="123"/>
      <c r="H445" s="123"/>
      <c r="I445" s="123"/>
      <c r="J445" s="123"/>
      <c r="K445" s="123"/>
      <c r="L445" s="123"/>
      <c r="M445" s="123"/>
      <c r="N445" s="123"/>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c r="AX445" s="14"/>
    </row>
    <row r="446" spans="1:50" x14ac:dyDescent="0.35">
      <c r="A446" s="14"/>
      <c r="B446" s="14"/>
      <c r="C446" s="123"/>
      <c r="D446" s="123"/>
      <c r="E446" s="123"/>
      <c r="F446" s="123"/>
      <c r="G446" s="123"/>
      <c r="H446" s="123"/>
      <c r="I446" s="123"/>
      <c r="J446" s="123"/>
      <c r="K446" s="123"/>
      <c r="L446" s="123"/>
      <c r="M446" s="123"/>
      <c r="N446" s="123"/>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row>
    <row r="447" spans="1:50" x14ac:dyDescent="0.35">
      <c r="A447" s="14"/>
      <c r="B447" s="14"/>
      <c r="C447" s="123"/>
      <c r="D447" s="123"/>
      <c r="E447" s="123"/>
      <c r="F447" s="123"/>
      <c r="G447" s="123"/>
      <c r="H447" s="123"/>
      <c r="I447" s="123"/>
      <c r="J447" s="123"/>
      <c r="K447" s="123"/>
      <c r="L447" s="123"/>
      <c r="M447" s="123"/>
      <c r="N447" s="123"/>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row>
    <row r="448" spans="1:50" x14ac:dyDescent="0.35">
      <c r="A448" s="14"/>
      <c r="B448" s="14"/>
      <c r="C448" s="123"/>
      <c r="D448" s="123"/>
      <c r="E448" s="123"/>
      <c r="F448" s="123"/>
      <c r="G448" s="123"/>
      <c r="H448" s="123"/>
      <c r="I448" s="123"/>
      <c r="J448" s="123"/>
      <c r="K448" s="123"/>
      <c r="L448" s="123"/>
      <c r="M448" s="123"/>
      <c r="N448" s="123"/>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c r="AX448" s="14"/>
    </row>
    <row r="449" spans="1:50" x14ac:dyDescent="0.35">
      <c r="A449" s="14"/>
      <c r="B449" s="14"/>
      <c r="C449" s="123"/>
      <c r="D449" s="123"/>
      <c r="E449" s="123"/>
      <c r="F449" s="123"/>
      <c r="G449" s="123"/>
      <c r="H449" s="123"/>
      <c r="I449" s="123"/>
      <c r="J449" s="123"/>
      <c r="K449" s="123"/>
      <c r="L449" s="123"/>
      <c r="M449" s="123"/>
      <c r="N449" s="123"/>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c r="AR449" s="14"/>
      <c r="AS449" s="14"/>
      <c r="AT449" s="14"/>
      <c r="AU449" s="14"/>
      <c r="AV449" s="14"/>
      <c r="AW449" s="14"/>
      <c r="AX449" s="14"/>
    </row>
    <row r="450" spans="1:50" x14ac:dyDescent="0.35">
      <c r="A450" s="14"/>
      <c r="B450" s="14"/>
      <c r="C450" s="123"/>
      <c r="D450" s="123"/>
      <c r="E450" s="123"/>
      <c r="F450" s="123"/>
      <c r="G450" s="123"/>
      <c r="H450" s="123"/>
      <c r="I450" s="123"/>
      <c r="J450" s="123"/>
      <c r="K450" s="123"/>
      <c r="L450" s="123"/>
      <c r="M450" s="123"/>
      <c r="N450" s="123"/>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c r="AQ450" s="14"/>
      <c r="AR450" s="14"/>
      <c r="AS450" s="14"/>
      <c r="AT450" s="14"/>
      <c r="AU450" s="14"/>
      <c r="AV450" s="14"/>
      <c r="AW450" s="14"/>
      <c r="AX450" s="14"/>
    </row>
    <row r="451" spans="1:50" x14ac:dyDescent="0.35">
      <c r="A451" s="14"/>
      <c r="B451" s="14"/>
      <c r="C451" s="123"/>
      <c r="D451" s="123"/>
      <c r="E451" s="123"/>
      <c r="F451" s="123"/>
      <c r="G451" s="123"/>
      <c r="H451" s="123"/>
      <c r="I451" s="123"/>
      <c r="J451" s="123"/>
      <c r="K451" s="123"/>
      <c r="L451" s="123"/>
      <c r="M451" s="123"/>
      <c r="N451" s="123"/>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4"/>
      <c r="AP451" s="14"/>
      <c r="AQ451" s="14"/>
      <c r="AR451" s="14"/>
      <c r="AS451" s="14"/>
      <c r="AT451" s="14"/>
      <c r="AU451" s="14"/>
      <c r="AV451" s="14"/>
      <c r="AW451" s="14"/>
      <c r="AX451" s="14"/>
    </row>
    <row r="452" spans="1:50" x14ac:dyDescent="0.35">
      <c r="A452" s="14"/>
      <c r="B452" s="14"/>
      <c r="C452" s="123"/>
      <c r="D452" s="123"/>
      <c r="E452" s="123"/>
      <c r="F452" s="123"/>
      <c r="G452" s="123"/>
      <c r="H452" s="123"/>
      <c r="I452" s="123"/>
      <c r="J452" s="123"/>
      <c r="K452" s="123"/>
      <c r="L452" s="123"/>
      <c r="M452" s="123"/>
      <c r="N452" s="123"/>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c r="AX452" s="14"/>
    </row>
    <row r="453" spans="1:50" x14ac:dyDescent="0.35">
      <c r="A453" s="14"/>
      <c r="B453" s="14"/>
      <c r="C453" s="123"/>
      <c r="D453" s="123"/>
      <c r="E453" s="123"/>
      <c r="F453" s="123"/>
      <c r="G453" s="123"/>
      <c r="H453" s="123"/>
      <c r="I453" s="123"/>
      <c r="J453" s="123"/>
      <c r="K453" s="123"/>
      <c r="L453" s="123"/>
      <c r="M453" s="123"/>
      <c r="N453" s="123"/>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4"/>
      <c r="AV453" s="14"/>
      <c r="AW453" s="14"/>
      <c r="AX453" s="14"/>
    </row>
    <row r="454" spans="1:50" x14ac:dyDescent="0.35">
      <c r="A454" s="14"/>
      <c r="B454" s="14"/>
      <c r="C454" s="123"/>
      <c r="D454" s="123"/>
      <c r="E454" s="123"/>
      <c r="F454" s="123"/>
      <c r="G454" s="123"/>
      <c r="H454" s="123"/>
      <c r="I454" s="123"/>
      <c r="J454" s="123"/>
      <c r="K454" s="123"/>
      <c r="L454" s="123"/>
      <c r="M454" s="123"/>
      <c r="N454" s="123"/>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c r="AQ454" s="14"/>
      <c r="AR454" s="14"/>
      <c r="AS454" s="14"/>
      <c r="AT454" s="14"/>
      <c r="AU454" s="14"/>
      <c r="AV454" s="14"/>
      <c r="AW454" s="14"/>
      <c r="AX454" s="14"/>
    </row>
    <row r="455" spans="1:50" x14ac:dyDescent="0.35">
      <c r="A455" s="14"/>
      <c r="B455" s="14"/>
      <c r="C455" s="123"/>
      <c r="D455" s="123"/>
      <c r="E455" s="123"/>
      <c r="F455" s="123"/>
      <c r="G455" s="123"/>
      <c r="H455" s="123"/>
      <c r="I455" s="123"/>
      <c r="J455" s="123"/>
      <c r="K455" s="123"/>
      <c r="L455" s="123"/>
      <c r="M455" s="123"/>
      <c r="N455" s="123"/>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c r="AQ455" s="14"/>
      <c r="AR455" s="14"/>
      <c r="AS455" s="14"/>
      <c r="AT455" s="14"/>
      <c r="AU455" s="14"/>
      <c r="AV455" s="14"/>
      <c r="AW455" s="14"/>
      <c r="AX455" s="14"/>
    </row>
    <row r="456" spans="1:50" x14ac:dyDescent="0.35">
      <c r="A456" s="14"/>
      <c r="B456" s="14"/>
      <c r="C456" s="123"/>
      <c r="D456" s="123"/>
      <c r="E456" s="123"/>
      <c r="F456" s="123"/>
      <c r="G456" s="123"/>
      <c r="H456" s="123"/>
      <c r="I456" s="123"/>
      <c r="J456" s="123"/>
      <c r="K456" s="123"/>
      <c r="L456" s="123"/>
      <c r="M456" s="123"/>
      <c r="N456" s="123"/>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4"/>
      <c r="AP456" s="14"/>
      <c r="AQ456" s="14"/>
      <c r="AR456" s="14"/>
      <c r="AS456" s="14"/>
      <c r="AT456" s="14"/>
      <c r="AU456" s="14"/>
      <c r="AV456" s="14"/>
      <c r="AW456" s="14"/>
      <c r="AX456" s="14"/>
    </row>
    <row r="457" spans="1:50" x14ac:dyDescent="0.35">
      <c r="A457" s="14"/>
      <c r="B457" s="14"/>
      <c r="C457" s="123"/>
      <c r="D457" s="123"/>
      <c r="E457" s="123"/>
      <c r="F457" s="123"/>
      <c r="G457" s="123"/>
      <c r="H457" s="123"/>
      <c r="I457" s="123"/>
      <c r="J457" s="123"/>
      <c r="K457" s="123"/>
      <c r="L457" s="123"/>
      <c r="M457" s="123"/>
      <c r="N457" s="123"/>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c r="AX457" s="14"/>
    </row>
    <row r="458" spans="1:50" x14ac:dyDescent="0.35">
      <c r="A458" s="14"/>
      <c r="B458" s="14"/>
      <c r="C458" s="123"/>
      <c r="D458" s="123"/>
      <c r="E458" s="123"/>
      <c r="F458" s="123"/>
      <c r="G458" s="123"/>
      <c r="H458" s="123"/>
      <c r="I458" s="123"/>
      <c r="J458" s="123"/>
      <c r="K458" s="123"/>
      <c r="L458" s="123"/>
      <c r="M458" s="123"/>
      <c r="N458" s="123"/>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4"/>
    </row>
    <row r="459" spans="1:50" x14ac:dyDescent="0.35">
      <c r="A459" s="14"/>
      <c r="B459" s="14"/>
      <c r="C459" s="123"/>
      <c r="D459" s="123"/>
      <c r="E459" s="123"/>
      <c r="F459" s="123"/>
      <c r="G459" s="123"/>
      <c r="H459" s="123"/>
      <c r="I459" s="123"/>
      <c r="J459" s="123"/>
      <c r="K459" s="123"/>
      <c r="L459" s="123"/>
      <c r="M459" s="123"/>
      <c r="N459" s="123"/>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c r="AX459" s="14"/>
    </row>
    <row r="460" spans="1:50" x14ac:dyDescent="0.35">
      <c r="A460" s="14"/>
      <c r="B460" s="14"/>
      <c r="C460" s="123"/>
      <c r="D460" s="123"/>
      <c r="E460" s="123"/>
      <c r="F460" s="123"/>
      <c r="G460" s="123"/>
      <c r="H460" s="123"/>
      <c r="I460" s="123"/>
      <c r="J460" s="123"/>
      <c r="K460" s="123"/>
      <c r="L460" s="123"/>
      <c r="M460" s="123"/>
      <c r="N460" s="123"/>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c r="AQ460" s="14"/>
      <c r="AR460" s="14"/>
      <c r="AS460" s="14"/>
      <c r="AT460" s="14"/>
      <c r="AU460" s="14"/>
      <c r="AV460" s="14"/>
      <c r="AW460" s="14"/>
      <c r="AX460" s="14"/>
    </row>
    <row r="461" spans="1:50" x14ac:dyDescent="0.35">
      <c r="A461" s="14"/>
      <c r="B461" s="14"/>
      <c r="C461" s="123"/>
      <c r="D461" s="123"/>
      <c r="E461" s="123"/>
      <c r="F461" s="123"/>
      <c r="G461" s="123"/>
      <c r="H461" s="123"/>
      <c r="I461" s="123"/>
      <c r="J461" s="123"/>
      <c r="K461" s="123"/>
      <c r="L461" s="123"/>
      <c r="M461" s="123"/>
      <c r="N461" s="123"/>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4"/>
      <c r="AV461" s="14"/>
      <c r="AW461" s="14"/>
      <c r="AX461" s="14"/>
    </row>
    <row r="462" spans="1:50" x14ac:dyDescent="0.35">
      <c r="A462" s="14"/>
      <c r="B462" s="14"/>
      <c r="C462" s="123"/>
      <c r="D462" s="123"/>
      <c r="E462" s="123"/>
      <c r="F462" s="123"/>
      <c r="G462" s="123"/>
      <c r="H462" s="123"/>
      <c r="I462" s="123"/>
      <c r="J462" s="123"/>
      <c r="K462" s="123"/>
      <c r="L462" s="123"/>
      <c r="M462" s="123"/>
      <c r="N462" s="123"/>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4"/>
    </row>
    <row r="463" spans="1:50" x14ac:dyDescent="0.35">
      <c r="A463" s="14"/>
      <c r="B463" s="14"/>
      <c r="C463" s="123"/>
      <c r="D463" s="123"/>
      <c r="E463" s="123"/>
      <c r="F463" s="123"/>
      <c r="G463" s="123"/>
      <c r="H463" s="123"/>
      <c r="I463" s="123"/>
      <c r="J463" s="123"/>
      <c r="K463" s="123"/>
      <c r="L463" s="123"/>
      <c r="M463" s="123"/>
      <c r="N463" s="123"/>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c r="AX463" s="14"/>
    </row>
    <row r="464" spans="1:50" x14ac:dyDescent="0.35">
      <c r="A464" s="14"/>
      <c r="B464" s="14"/>
      <c r="C464" s="123"/>
      <c r="D464" s="123"/>
      <c r="E464" s="123"/>
      <c r="F464" s="123"/>
      <c r="G464" s="123"/>
      <c r="H464" s="123"/>
      <c r="I464" s="123"/>
      <c r="J464" s="123"/>
      <c r="K464" s="123"/>
      <c r="L464" s="123"/>
      <c r="M464" s="123"/>
      <c r="N464" s="123"/>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c r="AQ464" s="14"/>
      <c r="AR464" s="14"/>
      <c r="AS464" s="14"/>
      <c r="AT464" s="14"/>
      <c r="AU464" s="14"/>
      <c r="AV464" s="14"/>
      <c r="AW464" s="14"/>
      <c r="AX464" s="14"/>
    </row>
    <row r="465" spans="1:50" x14ac:dyDescent="0.35">
      <c r="A465" s="14"/>
      <c r="B465" s="14"/>
      <c r="C465" s="123"/>
      <c r="D465" s="123"/>
      <c r="E465" s="123"/>
      <c r="F465" s="123"/>
      <c r="G465" s="123"/>
      <c r="H465" s="123"/>
      <c r="I465" s="123"/>
      <c r="J465" s="123"/>
      <c r="K465" s="123"/>
      <c r="L465" s="123"/>
      <c r="M465" s="123"/>
      <c r="N465" s="123"/>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4"/>
      <c r="AV465" s="14"/>
      <c r="AW465" s="14"/>
      <c r="AX465" s="14"/>
    </row>
    <row r="466" spans="1:50" x14ac:dyDescent="0.35">
      <c r="A466" s="14"/>
      <c r="B466" s="14"/>
      <c r="C466" s="123"/>
      <c r="D466" s="123"/>
      <c r="E466" s="123"/>
      <c r="F466" s="123"/>
      <c r="G466" s="123"/>
      <c r="H466" s="123"/>
      <c r="I466" s="123"/>
      <c r="J466" s="123"/>
      <c r="K466" s="123"/>
      <c r="L466" s="123"/>
      <c r="M466" s="123"/>
      <c r="N466" s="123"/>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4"/>
    </row>
    <row r="467" spans="1:50" x14ac:dyDescent="0.35">
      <c r="A467" s="14"/>
      <c r="B467" s="14"/>
      <c r="C467" s="123"/>
      <c r="D467" s="123"/>
      <c r="E467" s="123"/>
      <c r="F467" s="123"/>
      <c r="G467" s="123"/>
      <c r="H467" s="123"/>
      <c r="I467" s="123"/>
      <c r="J467" s="123"/>
      <c r="K467" s="123"/>
      <c r="L467" s="123"/>
      <c r="M467" s="123"/>
      <c r="N467" s="123"/>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row>
    <row r="468" spans="1:50" x14ac:dyDescent="0.35">
      <c r="A468" s="14"/>
      <c r="B468" s="14"/>
      <c r="C468" s="123"/>
      <c r="D468" s="123"/>
      <c r="E468" s="123"/>
      <c r="F468" s="123"/>
      <c r="G468" s="123"/>
      <c r="H468" s="123"/>
      <c r="I468" s="123"/>
      <c r="J468" s="123"/>
      <c r="K468" s="123"/>
      <c r="L468" s="123"/>
      <c r="M468" s="123"/>
      <c r="N468" s="123"/>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4"/>
      <c r="AP468" s="14"/>
      <c r="AQ468" s="14"/>
      <c r="AR468" s="14"/>
      <c r="AS468" s="14"/>
      <c r="AT468" s="14"/>
      <c r="AU468" s="14"/>
      <c r="AV468" s="14"/>
      <c r="AW468" s="14"/>
      <c r="AX468" s="14"/>
    </row>
    <row r="469" spans="1:50" x14ac:dyDescent="0.35">
      <c r="A469" s="14"/>
      <c r="B469" s="14"/>
      <c r="C469" s="123"/>
      <c r="D469" s="123"/>
      <c r="E469" s="123"/>
      <c r="F469" s="123"/>
      <c r="G469" s="123"/>
      <c r="H469" s="123"/>
      <c r="I469" s="123"/>
      <c r="J469" s="123"/>
      <c r="K469" s="123"/>
      <c r="L469" s="123"/>
      <c r="M469" s="123"/>
      <c r="N469" s="123"/>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c r="AQ469" s="14"/>
      <c r="AR469" s="14"/>
      <c r="AS469" s="14"/>
      <c r="AT469" s="14"/>
      <c r="AU469" s="14"/>
      <c r="AV469" s="14"/>
      <c r="AW469" s="14"/>
      <c r="AX469" s="14"/>
    </row>
    <row r="470" spans="1:50" x14ac:dyDescent="0.35">
      <c r="A470" s="14"/>
      <c r="B470" s="14"/>
      <c r="C470" s="123"/>
      <c r="D470" s="123"/>
      <c r="E470" s="123"/>
      <c r="F470" s="123"/>
      <c r="G470" s="123"/>
      <c r="H470" s="123"/>
      <c r="I470" s="123"/>
      <c r="J470" s="123"/>
      <c r="K470" s="123"/>
      <c r="L470" s="123"/>
      <c r="M470" s="123"/>
      <c r="N470" s="123"/>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row>
    <row r="471" spans="1:50" x14ac:dyDescent="0.35">
      <c r="A471" s="14"/>
      <c r="B471" s="14"/>
      <c r="C471" s="123"/>
      <c r="D471" s="123"/>
      <c r="E471" s="123"/>
      <c r="F471" s="123"/>
      <c r="G471" s="123"/>
      <c r="H471" s="123"/>
      <c r="I471" s="123"/>
      <c r="J471" s="123"/>
      <c r="K471" s="123"/>
      <c r="L471" s="123"/>
      <c r="M471" s="123"/>
      <c r="N471" s="123"/>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c r="AX471" s="14"/>
    </row>
    <row r="472" spans="1:50" x14ac:dyDescent="0.35">
      <c r="A472" s="14"/>
      <c r="B472" s="14"/>
      <c r="C472" s="123"/>
      <c r="D472" s="123"/>
      <c r="E472" s="123"/>
      <c r="F472" s="123"/>
      <c r="G472" s="123"/>
      <c r="H472" s="123"/>
      <c r="I472" s="123"/>
      <c r="J472" s="123"/>
      <c r="K472" s="123"/>
      <c r="L472" s="123"/>
      <c r="M472" s="123"/>
      <c r="N472" s="123"/>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c r="AQ472" s="14"/>
      <c r="AR472" s="14"/>
      <c r="AS472" s="14"/>
      <c r="AT472" s="14"/>
      <c r="AU472" s="14"/>
      <c r="AV472" s="14"/>
      <c r="AW472" s="14"/>
      <c r="AX472" s="14"/>
    </row>
    <row r="473" spans="1:50" x14ac:dyDescent="0.35">
      <c r="A473" s="14"/>
      <c r="B473" s="14"/>
      <c r="C473" s="123"/>
      <c r="D473" s="123"/>
      <c r="E473" s="123"/>
      <c r="F473" s="123"/>
      <c r="G473" s="123"/>
      <c r="H473" s="123"/>
      <c r="I473" s="123"/>
      <c r="J473" s="123"/>
      <c r="K473" s="123"/>
      <c r="L473" s="123"/>
      <c r="M473" s="123"/>
      <c r="N473" s="123"/>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c r="AR473" s="14"/>
      <c r="AS473" s="14"/>
      <c r="AT473" s="14"/>
      <c r="AU473" s="14"/>
      <c r="AV473" s="14"/>
      <c r="AW473" s="14"/>
      <c r="AX473" s="14"/>
    </row>
    <row r="474" spans="1:50" x14ac:dyDescent="0.35">
      <c r="A474" s="14"/>
      <c r="B474" s="14"/>
      <c r="C474" s="123"/>
      <c r="D474" s="123"/>
      <c r="E474" s="123"/>
      <c r="F474" s="123"/>
      <c r="G474" s="123"/>
      <c r="H474" s="123"/>
      <c r="I474" s="123"/>
      <c r="J474" s="123"/>
      <c r="K474" s="123"/>
      <c r="L474" s="123"/>
      <c r="M474" s="123"/>
      <c r="N474" s="123"/>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c r="AQ474" s="14"/>
      <c r="AR474" s="14"/>
      <c r="AS474" s="14"/>
      <c r="AT474" s="14"/>
      <c r="AU474" s="14"/>
      <c r="AV474" s="14"/>
      <c r="AW474" s="14"/>
      <c r="AX474" s="14"/>
    </row>
    <row r="475" spans="1:50" x14ac:dyDescent="0.35">
      <c r="A475" s="14"/>
      <c r="B475" s="14"/>
      <c r="C475" s="123"/>
      <c r="D475" s="123"/>
      <c r="E475" s="123"/>
      <c r="F475" s="123"/>
      <c r="G475" s="123"/>
      <c r="H475" s="123"/>
      <c r="I475" s="123"/>
      <c r="J475" s="123"/>
      <c r="K475" s="123"/>
      <c r="L475" s="123"/>
      <c r="M475" s="123"/>
      <c r="N475" s="123"/>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4"/>
    </row>
    <row r="476" spans="1:50" x14ac:dyDescent="0.35">
      <c r="A476" s="14"/>
      <c r="B476" s="14"/>
      <c r="C476" s="123"/>
      <c r="D476" s="123"/>
      <c r="E476" s="123"/>
      <c r="F476" s="123"/>
      <c r="G476" s="123"/>
      <c r="H476" s="123"/>
      <c r="I476" s="123"/>
      <c r="J476" s="123"/>
      <c r="K476" s="123"/>
      <c r="L476" s="123"/>
      <c r="M476" s="123"/>
      <c r="N476" s="123"/>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4"/>
      <c r="AP476" s="14"/>
      <c r="AQ476" s="14"/>
      <c r="AR476" s="14"/>
      <c r="AS476" s="14"/>
      <c r="AT476" s="14"/>
      <c r="AU476" s="14"/>
      <c r="AV476" s="14"/>
      <c r="AW476" s="14"/>
      <c r="AX476" s="14"/>
    </row>
    <row r="477" spans="1:50" x14ac:dyDescent="0.35">
      <c r="A477" s="14"/>
      <c r="B477" s="14"/>
      <c r="C477" s="123"/>
      <c r="D477" s="123"/>
      <c r="E477" s="123"/>
      <c r="F477" s="123"/>
      <c r="G477" s="123"/>
      <c r="H477" s="123"/>
      <c r="I477" s="123"/>
      <c r="J477" s="123"/>
      <c r="K477" s="123"/>
      <c r="L477" s="123"/>
      <c r="M477" s="123"/>
      <c r="N477" s="123"/>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c r="AQ477" s="14"/>
      <c r="AR477" s="14"/>
      <c r="AS477" s="14"/>
      <c r="AT477" s="14"/>
      <c r="AU477" s="14"/>
      <c r="AV477" s="14"/>
      <c r="AW477" s="14"/>
      <c r="AX477" s="14"/>
    </row>
    <row r="478" spans="1:50" x14ac:dyDescent="0.35">
      <c r="A478" s="14"/>
      <c r="B478" s="14"/>
      <c r="C478" s="123"/>
      <c r="D478" s="123"/>
      <c r="E478" s="123"/>
      <c r="F478" s="123"/>
      <c r="G478" s="123"/>
      <c r="H478" s="123"/>
      <c r="I478" s="123"/>
      <c r="J478" s="123"/>
      <c r="K478" s="123"/>
      <c r="L478" s="123"/>
      <c r="M478" s="123"/>
      <c r="N478" s="123"/>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4"/>
      <c r="AV478" s="14"/>
      <c r="AW478" s="14"/>
      <c r="AX478" s="14"/>
    </row>
    <row r="479" spans="1:50" x14ac:dyDescent="0.35">
      <c r="A479" s="14"/>
      <c r="B479" s="14"/>
      <c r="C479" s="123"/>
      <c r="D479" s="123"/>
      <c r="E479" s="123"/>
      <c r="F479" s="123"/>
      <c r="G479" s="123"/>
      <c r="H479" s="123"/>
      <c r="I479" s="123"/>
      <c r="J479" s="123"/>
      <c r="K479" s="123"/>
      <c r="L479" s="123"/>
      <c r="M479" s="123"/>
      <c r="N479" s="123"/>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row>
    <row r="480" spans="1:50" x14ac:dyDescent="0.35">
      <c r="A480" s="14"/>
      <c r="B480" s="14"/>
      <c r="C480" s="123"/>
      <c r="D480" s="123"/>
      <c r="E480" s="123"/>
      <c r="F480" s="123"/>
      <c r="G480" s="123"/>
      <c r="H480" s="123"/>
      <c r="I480" s="123"/>
      <c r="J480" s="123"/>
      <c r="K480" s="123"/>
      <c r="L480" s="123"/>
      <c r="M480" s="123"/>
      <c r="N480" s="123"/>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row>
    <row r="481" spans="1:50" x14ac:dyDescent="0.35">
      <c r="A481" s="14"/>
      <c r="B481" s="14"/>
      <c r="C481" s="123"/>
      <c r="D481" s="123"/>
      <c r="E481" s="123"/>
      <c r="F481" s="123"/>
      <c r="G481" s="123"/>
      <c r="H481" s="123"/>
      <c r="I481" s="123"/>
      <c r="J481" s="123"/>
      <c r="K481" s="123"/>
      <c r="L481" s="123"/>
      <c r="M481" s="123"/>
      <c r="N481" s="123"/>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c r="AQ481" s="14"/>
      <c r="AR481" s="14"/>
      <c r="AS481" s="14"/>
      <c r="AT481" s="14"/>
      <c r="AU481" s="14"/>
      <c r="AV481" s="14"/>
      <c r="AW481" s="14"/>
      <c r="AX481" s="14"/>
    </row>
    <row r="482" spans="1:50" x14ac:dyDescent="0.35">
      <c r="A482" s="14"/>
      <c r="B482" s="14"/>
      <c r="C482" s="123"/>
      <c r="D482" s="123"/>
      <c r="E482" s="123"/>
      <c r="F482" s="123"/>
      <c r="G482" s="123"/>
      <c r="H482" s="123"/>
      <c r="I482" s="123"/>
      <c r="J482" s="123"/>
      <c r="K482" s="123"/>
      <c r="L482" s="123"/>
      <c r="M482" s="123"/>
      <c r="N482" s="123"/>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c r="AN482" s="14"/>
      <c r="AO482" s="14"/>
      <c r="AP482" s="14"/>
      <c r="AQ482" s="14"/>
      <c r="AR482" s="14"/>
      <c r="AS482" s="14"/>
      <c r="AT482" s="14"/>
      <c r="AU482" s="14"/>
      <c r="AV482" s="14"/>
      <c r="AW482" s="14"/>
      <c r="AX482" s="14"/>
    </row>
    <row r="483" spans="1:50" x14ac:dyDescent="0.35">
      <c r="A483" s="14"/>
      <c r="B483" s="14"/>
      <c r="C483" s="123"/>
      <c r="D483" s="123"/>
      <c r="E483" s="123"/>
      <c r="F483" s="123"/>
      <c r="G483" s="123"/>
      <c r="H483" s="123"/>
      <c r="I483" s="123"/>
      <c r="J483" s="123"/>
      <c r="K483" s="123"/>
      <c r="L483" s="123"/>
      <c r="M483" s="123"/>
      <c r="N483" s="123"/>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c r="AR483" s="14"/>
      <c r="AS483" s="14"/>
      <c r="AT483" s="14"/>
      <c r="AU483" s="14"/>
      <c r="AV483" s="14"/>
      <c r="AW483" s="14"/>
      <c r="AX483" s="14"/>
    </row>
    <row r="484" spans="1:50" x14ac:dyDescent="0.35">
      <c r="A484" s="14"/>
      <c r="B484" s="14"/>
      <c r="C484" s="123"/>
      <c r="D484" s="123"/>
      <c r="E484" s="123"/>
      <c r="F484" s="123"/>
      <c r="G484" s="123"/>
      <c r="H484" s="123"/>
      <c r="I484" s="123"/>
      <c r="J484" s="123"/>
      <c r="K484" s="123"/>
      <c r="L484" s="123"/>
      <c r="M484" s="123"/>
      <c r="N484" s="123"/>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row>
    <row r="485" spans="1:50" x14ac:dyDescent="0.35">
      <c r="A485" s="14"/>
      <c r="B485" s="14"/>
      <c r="C485" s="123"/>
      <c r="D485" s="123"/>
      <c r="E485" s="123"/>
      <c r="F485" s="123"/>
      <c r="G485" s="123"/>
      <c r="H485" s="123"/>
      <c r="I485" s="123"/>
      <c r="J485" s="123"/>
      <c r="K485" s="123"/>
      <c r="L485" s="123"/>
      <c r="M485" s="123"/>
      <c r="N485" s="123"/>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4"/>
      <c r="AU485" s="14"/>
      <c r="AV485" s="14"/>
      <c r="AW485" s="14"/>
      <c r="AX485" s="14"/>
    </row>
    <row r="486" spans="1:50" x14ac:dyDescent="0.35">
      <c r="A486" s="14"/>
      <c r="B486" s="14"/>
      <c r="C486" s="123"/>
      <c r="D486" s="123"/>
      <c r="E486" s="123"/>
      <c r="F486" s="123"/>
      <c r="G486" s="123"/>
      <c r="H486" s="123"/>
      <c r="I486" s="123"/>
      <c r="J486" s="123"/>
      <c r="K486" s="123"/>
      <c r="L486" s="123"/>
      <c r="M486" s="123"/>
      <c r="N486" s="123"/>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c r="AQ486" s="14"/>
      <c r="AR486" s="14"/>
      <c r="AS486" s="14"/>
      <c r="AT486" s="14"/>
      <c r="AU486" s="14"/>
      <c r="AV486" s="14"/>
      <c r="AW486" s="14"/>
      <c r="AX486" s="14"/>
    </row>
    <row r="487" spans="1:50" x14ac:dyDescent="0.35">
      <c r="A487" s="14"/>
      <c r="B487" s="14"/>
      <c r="C487" s="123"/>
      <c r="D487" s="123"/>
      <c r="E487" s="123"/>
      <c r="F487" s="123"/>
      <c r="G487" s="123"/>
      <c r="H487" s="123"/>
      <c r="I487" s="123"/>
      <c r="J487" s="123"/>
      <c r="K487" s="123"/>
      <c r="L487" s="123"/>
      <c r="M487" s="123"/>
      <c r="N487" s="123"/>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c r="AQ487" s="14"/>
      <c r="AR487" s="14"/>
      <c r="AS487" s="14"/>
      <c r="AT487" s="14"/>
      <c r="AU487" s="14"/>
      <c r="AV487" s="14"/>
      <c r="AW487" s="14"/>
      <c r="AX487" s="14"/>
    </row>
    <row r="488" spans="1:50" x14ac:dyDescent="0.35">
      <c r="A488" s="14"/>
      <c r="B488" s="14"/>
      <c r="C488" s="123"/>
      <c r="D488" s="123"/>
      <c r="E488" s="123"/>
      <c r="F488" s="123"/>
      <c r="G488" s="123"/>
      <c r="H488" s="123"/>
      <c r="I488" s="123"/>
      <c r="J488" s="123"/>
      <c r="K488" s="123"/>
      <c r="L488" s="123"/>
      <c r="M488" s="123"/>
      <c r="N488" s="123"/>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4"/>
      <c r="AW488" s="14"/>
      <c r="AX488" s="14"/>
    </row>
    <row r="489" spans="1:50" x14ac:dyDescent="0.35">
      <c r="A489" s="14"/>
      <c r="B489" s="14"/>
      <c r="C489" s="123"/>
      <c r="D489" s="123"/>
      <c r="E489" s="123"/>
      <c r="F489" s="123"/>
      <c r="G489" s="123"/>
      <c r="H489" s="123"/>
      <c r="I489" s="123"/>
      <c r="J489" s="123"/>
      <c r="K489" s="123"/>
      <c r="L489" s="123"/>
      <c r="M489" s="123"/>
      <c r="N489" s="123"/>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4"/>
      <c r="AV489" s="14"/>
      <c r="AW489" s="14"/>
      <c r="AX489" s="14"/>
    </row>
    <row r="490" spans="1:50" x14ac:dyDescent="0.35">
      <c r="A490" s="14"/>
      <c r="B490" s="14"/>
      <c r="C490" s="123"/>
      <c r="D490" s="123"/>
      <c r="E490" s="123"/>
      <c r="F490" s="123"/>
      <c r="G490" s="123"/>
      <c r="H490" s="123"/>
      <c r="I490" s="123"/>
      <c r="J490" s="123"/>
      <c r="K490" s="123"/>
      <c r="L490" s="123"/>
      <c r="M490" s="123"/>
      <c r="N490" s="123"/>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c r="AR490" s="14"/>
      <c r="AS490" s="14"/>
      <c r="AT490" s="14"/>
      <c r="AU490" s="14"/>
      <c r="AV490" s="14"/>
      <c r="AW490" s="14"/>
      <c r="AX490" s="14"/>
    </row>
    <row r="491" spans="1:50" x14ac:dyDescent="0.35">
      <c r="A491" s="14"/>
      <c r="B491" s="14"/>
      <c r="C491" s="123"/>
      <c r="D491" s="123"/>
      <c r="E491" s="123"/>
      <c r="F491" s="123"/>
      <c r="G491" s="123"/>
      <c r="H491" s="123"/>
      <c r="I491" s="123"/>
      <c r="J491" s="123"/>
      <c r="K491" s="123"/>
      <c r="L491" s="123"/>
      <c r="M491" s="123"/>
      <c r="N491" s="123"/>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c r="AN491" s="14"/>
      <c r="AO491" s="14"/>
      <c r="AP491" s="14"/>
      <c r="AQ491" s="14"/>
      <c r="AR491" s="14"/>
      <c r="AS491" s="14"/>
      <c r="AT491" s="14"/>
      <c r="AU491" s="14"/>
      <c r="AV491" s="14"/>
      <c r="AW491" s="14"/>
      <c r="AX491" s="14"/>
    </row>
    <row r="492" spans="1:50" x14ac:dyDescent="0.35">
      <c r="A492" s="14"/>
      <c r="B492" s="14"/>
      <c r="C492" s="123"/>
      <c r="D492" s="123"/>
      <c r="E492" s="123"/>
      <c r="F492" s="123"/>
      <c r="G492" s="123"/>
      <c r="H492" s="123"/>
      <c r="I492" s="123"/>
      <c r="J492" s="123"/>
      <c r="K492" s="123"/>
      <c r="L492" s="123"/>
      <c r="M492" s="123"/>
      <c r="N492" s="123"/>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c r="AQ492" s="14"/>
      <c r="AR492" s="14"/>
      <c r="AS492" s="14"/>
      <c r="AT492" s="14"/>
      <c r="AU492" s="14"/>
      <c r="AV492" s="14"/>
      <c r="AW492" s="14"/>
      <c r="AX492" s="14"/>
    </row>
    <row r="493" spans="1:50" x14ac:dyDescent="0.35">
      <c r="A493" s="14"/>
      <c r="B493" s="14"/>
      <c r="C493" s="123"/>
      <c r="D493" s="123"/>
      <c r="E493" s="123"/>
      <c r="F493" s="123"/>
      <c r="G493" s="123"/>
      <c r="H493" s="123"/>
      <c r="I493" s="123"/>
      <c r="J493" s="123"/>
      <c r="K493" s="123"/>
      <c r="L493" s="123"/>
      <c r="M493" s="123"/>
      <c r="N493" s="123"/>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c r="AQ493" s="14"/>
      <c r="AR493" s="14"/>
      <c r="AS493" s="14"/>
      <c r="AT493" s="14"/>
      <c r="AU493" s="14"/>
      <c r="AV493" s="14"/>
      <c r="AW493" s="14"/>
      <c r="AX493" s="14"/>
    </row>
    <row r="494" spans="1:50" x14ac:dyDescent="0.35">
      <c r="A494" s="14"/>
      <c r="B494" s="14"/>
      <c r="C494" s="123"/>
      <c r="D494" s="123"/>
      <c r="E494" s="123"/>
      <c r="F494" s="123"/>
      <c r="G494" s="123"/>
      <c r="H494" s="123"/>
      <c r="I494" s="123"/>
      <c r="J494" s="123"/>
      <c r="K494" s="123"/>
      <c r="L494" s="123"/>
      <c r="M494" s="123"/>
      <c r="N494" s="123"/>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c r="AX494" s="14"/>
    </row>
    <row r="495" spans="1:50" x14ac:dyDescent="0.35">
      <c r="A495" s="14"/>
      <c r="B495" s="14"/>
      <c r="C495" s="123"/>
      <c r="D495" s="123"/>
      <c r="E495" s="123"/>
      <c r="F495" s="123"/>
      <c r="G495" s="123"/>
      <c r="H495" s="123"/>
      <c r="I495" s="123"/>
      <c r="J495" s="123"/>
      <c r="K495" s="123"/>
      <c r="L495" s="123"/>
      <c r="M495" s="123"/>
      <c r="N495" s="123"/>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c r="AQ495" s="14"/>
      <c r="AR495" s="14"/>
      <c r="AS495" s="14"/>
      <c r="AT495" s="14"/>
      <c r="AU495" s="14"/>
      <c r="AV495" s="14"/>
      <c r="AW495" s="14"/>
      <c r="AX495" s="14"/>
    </row>
    <row r="496" spans="1:50" x14ac:dyDescent="0.35">
      <c r="A496" s="14"/>
      <c r="B496" s="14"/>
      <c r="C496" s="123"/>
      <c r="D496" s="123"/>
      <c r="E496" s="123"/>
      <c r="F496" s="123"/>
      <c r="G496" s="123"/>
      <c r="H496" s="123"/>
      <c r="I496" s="123"/>
      <c r="J496" s="123"/>
      <c r="K496" s="123"/>
      <c r="L496" s="123"/>
      <c r="M496" s="123"/>
      <c r="N496" s="123"/>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c r="AQ496" s="14"/>
      <c r="AR496" s="14"/>
      <c r="AS496" s="14"/>
      <c r="AT496" s="14"/>
      <c r="AU496" s="14"/>
      <c r="AV496" s="14"/>
      <c r="AW496" s="14"/>
      <c r="AX496" s="14"/>
    </row>
    <row r="497" spans="1:50" x14ac:dyDescent="0.35">
      <c r="A497" s="14"/>
      <c r="B497" s="14"/>
      <c r="C497" s="123"/>
      <c r="D497" s="123"/>
      <c r="E497" s="123"/>
      <c r="F497" s="123"/>
      <c r="G497" s="123"/>
      <c r="H497" s="123"/>
      <c r="I497" s="123"/>
      <c r="J497" s="123"/>
      <c r="K497" s="123"/>
      <c r="L497" s="123"/>
      <c r="M497" s="123"/>
      <c r="N497" s="123"/>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c r="AR497" s="14"/>
      <c r="AS497" s="14"/>
      <c r="AT497" s="14"/>
      <c r="AU497" s="14"/>
      <c r="AV497" s="14"/>
      <c r="AW497" s="14"/>
      <c r="AX497" s="14"/>
    </row>
    <row r="498" spans="1:50" x14ac:dyDescent="0.35">
      <c r="A498" s="14"/>
      <c r="B498" s="14"/>
      <c r="C498" s="123"/>
      <c r="D498" s="123"/>
      <c r="E498" s="123"/>
      <c r="F498" s="123"/>
      <c r="G498" s="123"/>
      <c r="H498" s="123"/>
      <c r="I498" s="123"/>
      <c r="J498" s="123"/>
      <c r="K498" s="123"/>
      <c r="L498" s="123"/>
      <c r="M498" s="123"/>
      <c r="N498" s="123"/>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c r="AX498" s="14"/>
    </row>
    <row r="499" spans="1:50" x14ac:dyDescent="0.35">
      <c r="A499" s="14"/>
      <c r="B499" s="14"/>
      <c r="C499" s="123"/>
      <c r="D499" s="123"/>
      <c r="E499" s="123"/>
      <c r="F499" s="123"/>
      <c r="G499" s="123"/>
      <c r="H499" s="123"/>
      <c r="I499" s="123"/>
      <c r="J499" s="123"/>
      <c r="K499" s="123"/>
      <c r="L499" s="123"/>
      <c r="M499" s="123"/>
      <c r="N499" s="123"/>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c r="AQ499" s="14"/>
      <c r="AR499" s="14"/>
      <c r="AS499" s="14"/>
      <c r="AT499" s="14"/>
      <c r="AU499" s="14"/>
      <c r="AV499" s="14"/>
      <c r="AW499" s="14"/>
      <c r="AX499" s="14"/>
    </row>
    <row r="500" spans="1:50" x14ac:dyDescent="0.35">
      <c r="A500" s="14"/>
      <c r="B500" s="14"/>
      <c r="C500" s="123"/>
      <c r="D500" s="123"/>
      <c r="E500" s="123"/>
      <c r="F500" s="123"/>
      <c r="G500" s="123"/>
      <c r="H500" s="123"/>
      <c r="I500" s="123"/>
      <c r="J500" s="123"/>
      <c r="K500" s="123"/>
      <c r="L500" s="123"/>
      <c r="M500" s="123"/>
      <c r="N500" s="123"/>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4"/>
      <c r="AV500" s="14"/>
      <c r="AW500" s="14"/>
      <c r="AX500" s="14"/>
    </row>
    <row r="501" spans="1:50" x14ac:dyDescent="0.35">
      <c r="A501" s="14"/>
      <c r="B501" s="14"/>
      <c r="C501" s="123"/>
      <c r="D501" s="123"/>
      <c r="E501" s="123"/>
      <c r="F501" s="123"/>
      <c r="G501" s="123"/>
      <c r="H501" s="123"/>
      <c r="I501" s="123"/>
      <c r="J501" s="123"/>
      <c r="K501" s="123"/>
      <c r="L501" s="123"/>
      <c r="M501" s="123"/>
      <c r="N501" s="123"/>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c r="AN501" s="14"/>
      <c r="AO501" s="14"/>
      <c r="AP501" s="14"/>
      <c r="AQ501" s="14"/>
      <c r="AR501" s="14"/>
      <c r="AS501" s="14"/>
      <c r="AT501" s="14"/>
      <c r="AU501" s="14"/>
      <c r="AV501" s="14"/>
      <c r="AW501" s="14"/>
      <c r="AX501" s="14"/>
    </row>
    <row r="502" spans="1:50" x14ac:dyDescent="0.35">
      <c r="A502" s="14"/>
      <c r="B502" s="14"/>
      <c r="C502" s="123"/>
      <c r="D502" s="123"/>
      <c r="E502" s="123"/>
      <c r="F502" s="123"/>
      <c r="G502" s="123"/>
      <c r="H502" s="123"/>
      <c r="I502" s="123"/>
      <c r="J502" s="123"/>
      <c r="K502" s="123"/>
      <c r="L502" s="123"/>
      <c r="M502" s="123"/>
      <c r="N502" s="123"/>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c r="AX502" s="14"/>
    </row>
    <row r="503" spans="1:50" x14ac:dyDescent="0.35">
      <c r="A503" s="14"/>
      <c r="B503" s="14"/>
      <c r="C503" s="123"/>
      <c r="D503" s="123"/>
      <c r="E503" s="123"/>
      <c r="F503" s="123"/>
      <c r="G503" s="123"/>
      <c r="H503" s="123"/>
      <c r="I503" s="123"/>
      <c r="J503" s="123"/>
      <c r="K503" s="123"/>
      <c r="L503" s="123"/>
      <c r="M503" s="123"/>
      <c r="N503" s="123"/>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c r="AX503" s="14"/>
    </row>
    <row r="504" spans="1:50" x14ac:dyDescent="0.35">
      <c r="A504" s="14"/>
      <c r="B504" s="14"/>
      <c r="C504" s="123"/>
      <c r="D504" s="123"/>
      <c r="E504" s="123"/>
      <c r="F504" s="123"/>
      <c r="G504" s="123"/>
      <c r="H504" s="123"/>
      <c r="I504" s="123"/>
      <c r="J504" s="123"/>
      <c r="K504" s="123"/>
      <c r="L504" s="123"/>
      <c r="M504" s="123"/>
      <c r="N504" s="123"/>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c r="AX504" s="14"/>
    </row>
    <row r="505" spans="1:50" x14ac:dyDescent="0.35">
      <c r="A505" s="14"/>
      <c r="B505" s="14"/>
      <c r="C505" s="123"/>
      <c r="D505" s="123"/>
      <c r="E505" s="123"/>
      <c r="F505" s="123"/>
      <c r="G505" s="123"/>
      <c r="H505" s="123"/>
      <c r="I505" s="123"/>
      <c r="J505" s="123"/>
      <c r="K505" s="123"/>
      <c r="L505" s="123"/>
      <c r="M505" s="123"/>
      <c r="N505" s="123"/>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c r="AR505" s="14"/>
      <c r="AS505" s="14"/>
      <c r="AT505" s="14"/>
      <c r="AU505" s="14"/>
      <c r="AV505" s="14"/>
      <c r="AW505" s="14"/>
      <c r="AX505" s="14"/>
    </row>
    <row r="506" spans="1:50" x14ac:dyDescent="0.35">
      <c r="A506" s="14"/>
      <c r="B506" s="14"/>
      <c r="C506" s="123"/>
      <c r="D506" s="123"/>
      <c r="E506" s="123"/>
      <c r="F506" s="123"/>
      <c r="G506" s="123"/>
      <c r="H506" s="123"/>
      <c r="I506" s="123"/>
      <c r="J506" s="123"/>
      <c r="K506" s="123"/>
      <c r="L506" s="123"/>
      <c r="M506" s="123"/>
      <c r="N506" s="123"/>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c r="AR506" s="14"/>
      <c r="AS506" s="14"/>
      <c r="AT506" s="14"/>
      <c r="AU506" s="14"/>
      <c r="AV506" s="14"/>
      <c r="AW506" s="14"/>
      <c r="AX506" s="14"/>
    </row>
    <row r="507" spans="1:50" x14ac:dyDescent="0.35">
      <c r="A507" s="14"/>
      <c r="B507" s="14"/>
      <c r="C507" s="123"/>
      <c r="D507" s="123"/>
      <c r="E507" s="123"/>
      <c r="F507" s="123"/>
      <c r="G507" s="123"/>
      <c r="H507" s="123"/>
      <c r="I507" s="123"/>
      <c r="J507" s="123"/>
      <c r="K507" s="123"/>
      <c r="L507" s="123"/>
      <c r="M507" s="123"/>
      <c r="N507" s="123"/>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c r="AX507" s="14"/>
    </row>
    <row r="508" spans="1:50" x14ac:dyDescent="0.35">
      <c r="A508" s="14"/>
      <c r="B508" s="14"/>
      <c r="C508" s="123"/>
      <c r="D508" s="123"/>
      <c r="E508" s="123"/>
      <c r="F508" s="123"/>
      <c r="G508" s="123"/>
      <c r="H508" s="123"/>
      <c r="I508" s="123"/>
      <c r="J508" s="123"/>
      <c r="K508" s="123"/>
      <c r="L508" s="123"/>
      <c r="M508" s="123"/>
      <c r="N508" s="123"/>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c r="AQ508" s="14"/>
      <c r="AR508" s="14"/>
      <c r="AS508" s="14"/>
      <c r="AT508" s="14"/>
      <c r="AU508" s="14"/>
      <c r="AV508" s="14"/>
      <c r="AW508" s="14"/>
      <c r="AX508" s="14"/>
    </row>
    <row r="509" spans="1:50" x14ac:dyDescent="0.35">
      <c r="A509" s="14"/>
      <c r="B509" s="14"/>
      <c r="C509" s="123"/>
      <c r="D509" s="123"/>
      <c r="E509" s="123"/>
      <c r="F509" s="123"/>
      <c r="G509" s="123"/>
      <c r="H509" s="123"/>
      <c r="I509" s="123"/>
      <c r="J509" s="123"/>
      <c r="K509" s="123"/>
      <c r="L509" s="123"/>
      <c r="M509" s="123"/>
      <c r="N509" s="123"/>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c r="AN509" s="14"/>
      <c r="AO509" s="14"/>
      <c r="AP509" s="14"/>
      <c r="AQ509" s="14"/>
      <c r="AR509" s="14"/>
      <c r="AS509" s="14"/>
      <c r="AT509" s="14"/>
      <c r="AU509" s="14"/>
      <c r="AV509" s="14"/>
      <c r="AW509" s="14"/>
      <c r="AX509" s="14"/>
    </row>
    <row r="510" spans="1:50" x14ac:dyDescent="0.35">
      <c r="A510" s="14"/>
      <c r="B510" s="14"/>
      <c r="C510" s="123"/>
      <c r="D510" s="123"/>
      <c r="E510" s="123"/>
      <c r="F510" s="123"/>
      <c r="G510" s="123"/>
      <c r="H510" s="123"/>
      <c r="I510" s="123"/>
      <c r="J510" s="123"/>
      <c r="K510" s="123"/>
      <c r="L510" s="123"/>
      <c r="M510" s="123"/>
      <c r="N510" s="123"/>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c r="AN510" s="14"/>
      <c r="AO510" s="14"/>
      <c r="AP510" s="14"/>
      <c r="AQ510" s="14"/>
      <c r="AR510" s="14"/>
      <c r="AS510" s="14"/>
      <c r="AT510" s="14"/>
      <c r="AU510" s="14"/>
      <c r="AV510" s="14"/>
      <c r="AW510" s="14"/>
      <c r="AX510" s="14"/>
    </row>
    <row r="511" spans="1:50" x14ac:dyDescent="0.35">
      <c r="A511" s="14"/>
      <c r="B511" s="14"/>
      <c r="C511" s="123"/>
      <c r="D511" s="123"/>
      <c r="E511" s="123"/>
      <c r="F511" s="123"/>
      <c r="G511" s="123"/>
      <c r="H511" s="123"/>
      <c r="I511" s="123"/>
      <c r="J511" s="123"/>
      <c r="K511" s="123"/>
      <c r="L511" s="123"/>
      <c r="M511" s="123"/>
      <c r="N511" s="123"/>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c r="AQ511" s="14"/>
      <c r="AR511" s="14"/>
      <c r="AS511" s="14"/>
      <c r="AT511" s="14"/>
      <c r="AU511" s="14"/>
      <c r="AV511" s="14"/>
      <c r="AW511" s="14"/>
      <c r="AX511" s="14"/>
    </row>
    <row r="512" spans="1:50" x14ac:dyDescent="0.35">
      <c r="A512" s="14"/>
      <c r="B512" s="14"/>
      <c r="C512" s="123"/>
      <c r="D512" s="123"/>
      <c r="E512" s="123"/>
      <c r="F512" s="123"/>
      <c r="G512" s="123"/>
      <c r="H512" s="123"/>
      <c r="I512" s="123"/>
      <c r="J512" s="123"/>
      <c r="K512" s="123"/>
      <c r="L512" s="123"/>
      <c r="M512" s="123"/>
      <c r="N512" s="123"/>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c r="AN512" s="14"/>
      <c r="AO512" s="14"/>
      <c r="AP512" s="14"/>
      <c r="AQ512" s="14"/>
      <c r="AR512" s="14"/>
      <c r="AS512" s="14"/>
      <c r="AT512" s="14"/>
      <c r="AU512" s="14"/>
      <c r="AV512" s="14"/>
      <c r="AW512" s="14"/>
      <c r="AX512" s="14"/>
    </row>
    <row r="513" spans="1:50" x14ac:dyDescent="0.35">
      <c r="A513" s="14"/>
      <c r="B513" s="14"/>
      <c r="C513" s="123"/>
      <c r="D513" s="123"/>
      <c r="E513" s="123"/>
      <c r="F513" s="123"/>
      <c r="G513" s="123"/>
      <c r="H513" s="123"/>
      <c r="I513" s="123"/>
      <c r="J513" s="123"/>
      <c r="K513" s="123"/>
      <c r="L513" s="123"/>
      <c r="M513" s="123"/>
      <c r="N513" s="123"/>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c r="AN513" s="14"/>
      <c r="AO513" s="14"/>
      <c r="AP513" s="14"/>
      <c r="AQ513" s="14"/>
      <c r="AR513" s="14"/>
      <c r="AS513" s="14"/>
      <c r="AT513" s="14"/>
      <c r="AU513" s="14"/>
      <c r="AV513" s="14"/>
      <c r="AW513" s="14"/>
      <c r="AX513" s="14"/>
    </row>
    <row r="514" spans="1:50" x14ac:dyDescent="0.35">
      <c r="A514" s="14"/>
      <c r="B514" s="14"/>
      <c r="C514" s="123"/>
      <c r="D514" s="123"/>
      <c r="E514" s="123"/>
      <c r="F514" s="123"/>
      <c r="G514" s="123"/>
      <c r="H514" s="123"/>
      <c r="I514" s="123"/>
      <c r="J514" s="123"/>
      <c r="K514" s="123"/>
      <c r="L514" s="123"/>
      <c r="M514" s="123"/>
      <c r="N514" s="123"/>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c r="AN514" s="14"/>
      <c r="AO514" s="14"/>
      <c r="AP514" s="14"/>
      <c r="AQ514" s="14"/>
      <c r="AR514" s="14"/>
      <c r="AS514" s="14"/>
      <c r="AT514" s="14"/>
      <c r="AU514" s="14"/>
      <c r="AV514" s="14"/>
      <c r="AW514" s="14"/>
      <c r="AX514" s="14"/>
    </row>
    <row r="515" spans="1:50" x14ac:dyDescent="0.35">
      <c r="A515" s="14"/>
      <c r="B515" s="14"/>
      <c r="C515" s="123"/>
      <c r="D515" s="123"/>
      <c r="E515" s="123"/>
      <c r="F515" s="123"/>
      <c r="G515" s="123"/>
      <c r="H515" s="123"/>
      <c r="I515" s="123"/>
      <c r="J515" s="123"/>
      <c r="K515" s="123"/>
      <c r="L515" s="123"/>
      <c r="M515" s="123"/>
      <c r="N515" s="123"/>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c r="AX515" s="14"/>
    </row>
    <row r="516" spans="1:50" x14ac:dyDescent="0.35">
      <c r="A516" s="14"/>
      <c r="B516" s="14"/>
      <c r="C516" s="123"/>
      <c r="D516" s="123"/>
      <c r="E516" s="123"/>
      <c r="F516" s="123"/>
      <c r="G516" s="123"/>
      <c r="H516" s="123"/>
      <c r="I516" s="123"/>
      <c r="J516" s="123"/>
      <c r="K516" s="123"/>
      <c r="L516" s="123"/>
      <c r="M516" s="123"/>
      <c r="N516" s="123"/>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c r="AX516" s="14"/>
    </row>
    <row r="517" spans="1:50" x14ac:dyDescent="0.35">
      <c r="A517" s="14"/>
      <c r="B517" s="14"/>
      <c r="C517" s="123"/>
      <c r="D517" s="123"/>
      <c r="E517" s="123"/>
      <c r="F517" s="123"/>
      <c r="G517" s="123"/>
      <c r="H517" s="123"/>
      <c r="I517" s="123"/>
      <c r="J517" s="123"/>
      <c r="K517" s="123"/>
      <c r="L517" s="123"/>
      <c r="M517" s="123"/>
      <c r="N517" s="123"/>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c r="AN517" s="14"/>
      <c r="AO517" s="14"/>
      <c r="AP517" s="14"/>
      <c r="AQ517" s="14"/>
      <c r="AR517" s="14"/>
      <c r="AS517" s="14"/>
      <c r="AT517" s="14"/>
      <c r="AU517" s="14"/>
      <c r="AV517" s="14"/>
      <c r="AW517" s="14"/>
      <c r="AX517" s="14"/>
    </row>
    <row r="518" spans="1:50" x14ac:dyDescent="0.35">
      <c r="A518" s="14"/>
      <c r="B518" s="14"/>
      <c r="C518" s="123"/>
      <c r="D518" s="123"/>
      <c r="E518" s="123"/>
      <c r="F518" s="123"/>
      <c r="G518" s="123"/>
      <c r="H518" s="123"/>
      <c r="I518" s="123"/>
      <c r="J518" s="123"/>
      <c r="K518" s="123"/>
      <c r="L518" s="123"/>
      <c r="M518" s="123"/>
      <c r="N518" s="123"/>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c r="AN518" s="14"/>
      <c r="AO518" s="14"/>
      <c r="AP518" s="14"/>
      <c r="AQ518" s="14"/>
      <c r="AR518" s="14"/>
      <c r="AS518" s="14"/>
      <c r="AT518" s="14"/>
      <c r="AU518" s="14"/>
      <c r="AV518" s="14"/>
      <c r="AW518" s="14"/>
      <c r="AX518" s="14"/>
    </row>
    <row r="519" spans="1:50" x14ac:dyDescent="0.35">
      <c r="A519" s="14"/>
      <c r="B519" s="14"/>
      <c r="C519" s="123"/>
      <c r="D519" s="123"/>
      <c r="E519" s="123"/>
      <c r="F519" s="123"/>
      <c r="G519" s="123"/>
      <c r="H519" s="123"/>
      <c r="I519" s="123"/>
      <c r="J519" s="123"/>
      <c r="K519" s="123"/>
      <c r="L519" s="123"/>
      <c r="M519" s="123"/>
      <c r="N519" s="123"/>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c r="AQ519" s="14"/>
      <c r="AR519" s="14"/>
      <c r="AS519" s="14"/>
      <c r="AT519" s="14"/>
      <c r="AU519" s="14"/>
      <c r="AV519" s="14"/>
      <c r="AW519" s="14"/>
      <c r="AX519" s="14"/>
    </row>
    <row r="520" spans="1:50" x14ac:dyDescent="0.35">
      <c r="A520" s="14"/>
      <c r="B520" s="14"/>
      <c r="C520" s="123"/>
      <c r="D520" s="123"/>
      <c r="E520" s="123"/>
      <c r="F520" s="123"/>
      <c r="G520" s="123"/>
      <c r="H520" s="123"/>
      <c r="I520" s="123"/>
      <c r="J520" s="123"/>
      <c r="K520" s="123"/>
      <c r="L520" s="123"/>
      <c r="M520" s="123"/>
      <c r="N520" s="123"/>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4"/>
      <c r="AV520" s="14"/>
      <c r="AW520" s="14"/>
      <c r="AX520" s="14"/>
    </row>
    <row r="521" spans="1:50" x14ac:dyDescent="0.35">
      <c r="A521" s="14"/>
      <c r="B521" s="14"/>
      <c r="C521" s="123"/>
      <c r="D521" s="123"/>
      <c r="E521" s="123"/>
      <c r="F521" s="123"/>
      <c r="G521" s="123"/>
      <c r="H521" s="123"/>
      <c r="I521" s="123"/>
      <c r="J521" s="123"/>
      <c r="K521" s="123"/>
      <c r="L521" s="123"/>
      <c r="M521" s="123"/>
      <c r="N521" s="123"/>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c r="AN521" s="14"/>
      <c r="AO521" s="14"/>
      <c r="AP521" s="14"/>
      <c r="AQ521" s="14"/>
      <c r="AR521" s="14"/>
      <c r="AS521" s="14"/>
      <c r="AT521" s="14"/>
      <c r="AU521" s="14"/>
      <c r="AV521" s="14"/>
      <c r="AW521" s="14"/>
      <c r="AX521" s="14"/>
    </row>
    <row r="522" spans="1:50" x14ac:dyDescent="0.35">
      <c r="A522" s="14"/>
      <c r="B522" s="14"/>
      <c r="C522" s="123"/>
      <c r="D522" s="123"/>
      <c r="E522" s="123"/>
      <c r="F522" s="123"/>
      <c r="G522" s="123"/>
      <c r="H522" s="123"/>
      <c r="I522" s="123"/>
      <c r="J522" s="123"/>
      <c r="K522" s="123"/>
      <c r="L522" s="123"/>
      <c r="M522" s="123"/>
      <c r="N522" s="123"/>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4"/>
      <c r="AV522" s="14"/>
      <c r="AW522" s="14"/>
      <c r="AX522" s="14"/>
    </row>
    <row r="523" spans="1:50" x14ac:dyDescent="0.35">
      <c r="A523" s="14"/>
      <c r="B523" s="14"/>
      <c r="C523" s="123"/>
      <c r="D523" s="123"/>
      <c r="E523" s="123"/>
      <c r="F523" s="123"/>
      <c r="G523" s="123"/>
      <c r="H523" s="123"/>
      <c r="I523" s="123"/>
      <c r="J523" s="123"/>
      <c r="K523" s="123"/>
      <c r="L523" s="123"/>
      <c r="M523" s="123"/>
      <c r="N523" s="123"/>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c r="AN523" s="14"/>
      <c r="AO523" s="14"/>
      <c r="AP523" s="14"/>
      <c r="AQ523" s="14"/>
      <c r="AR523" s="14"/>
      <c r="AS523" s="14"/>
      <c r="AT523" s="14"/>
      <c r="AU523" s="14"/>
      <c r="AV523" s="14"/>
      <c r="AW523" s="14"/>
      <c r="AX523" s="14"/>
    </row>
    <row r="524" spans="1:50" x14ac:dyDescent="0.35">
      <c r="A524" s="14"/>
      <c r="B524" s="14"/>
      <c r="C524" s="123"/>
      <c r="D524" s="123"/>
      <c r="E524" s="123"/>
      <c r="F524" s="123"/>
      <c r="G524" s="123"/>
      <c r="H524" s="123"/>
      <c r="I524" s="123"/>
      <c r="J524" s="123"/>
      <c r="K524" s="123"/>
      <c r="L524" s="123"/>
      <c r="M524" s="123"/>
      <c r="N524" s="123"/>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4"/>
      <c r="AU524" s="14"/>
      <c r="AV524" s="14"/>
      <c r="AW524" s="14"/>
      <c r="AX524" s="14"/>
    </row>
    <row r="525" spans="1:50" x14ac:dyDescent="0.35">
      <c r="A525" s="14"/>
      <c r="B525" s="14"/>
      <c r="C525" s="123"/>
      <c r="D525" s="123"/>
      <c r="E525" s="123"/>
      <c r="F525" s="123"/>
      <c r="G525" s="123"/>
      <c r="H525" s="123"/>
      <c r="I525" s="123"/>
      <c r="J525" s="123"/>
      <c r="K525" s="123"/>
      <c r="L525" s="123"/>
      <c r="M525" s="123"/>
      <c r="N525" s="123"/>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4"/>
      <c r="AU525" s="14"/>
      <c r="AV525" s="14"/>
      <c r="AW525" s="14"/>
      <c r="AX525" s="14"/>
    </row>
    <row r="526" spans="1:50" x14ac:dyDescent="0.35">
      <c r="A526" s="14"/>
      <c r="B526" s="14"/>
      <c r="C526" s="123"/>
      <c r="D526" s="123"/>
      <c r="E526" s="123"/>
      <c r="F526" s="123"/>
      <c r="G526" s="123"/>
      <c r="H526" s="123"/>
      <c r="I526" s="123"/>
      <c r="J526" s="123"/>
      <c r="K526" s="123"/>
      <c r="L526" s="123"/>
      <c r="M526" s="123"/>
      <c r="N526" s="123"/>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c r="AX526" s="14"/>
    </row>
    <row r="527" spans="1:50" x14ac:dyDescent="0.35">
      <c r="A527" s="14"/>
      <c r="B527" s="14"/>
      <c r="C527" s="123"/>
      <c r="D527" s="123"/>
      <c r="E527" s="123"/>
      <c r="F527" s="123"/>
      <c r="G527" s="123"/>
      <c r="H527" s="123"/>
      <c r="I527" s="123"/>
      <c r="J527" s="123"/>
      <c r="K527" s="123"/>
      <c r="L527" s="123"/>
      <c r="M527" s="123"/>
      <c r="N527" s="123"/>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c r="AN527" s="14"/>
      <c r="AO527" s="14"/>
      <c r="AP527" s="14"/>
      <c r="AQ527" s="14"/>
      <c r="AR527" s="14"/>
      <c r="AS527" s="14"/>
      <c r="AT527" s="14"/>
      <c r="AU527" s="14"/>
      <c r="AV527" s="14"/>
      <c r="AW527" s="14"/>
      <c r="AX527" s="14"/>
    </row>
    <row r="528" spans="1:50" x14ac:dyDescent="0.35">
      <c r="A528" s="14"/>
      <c r="B528" s="14"/>
      <c r="C528" s="123"/>
      <c r="D528" s="123"/>
      <c r="E528" s="123"/>
      <c r="F528" s="123"/>
      <c r="G528" s="123"/>
      <c r="H528" s="123"/>
      <c r="I528" s="123"/>
      <c r="J528" s="123"/>
      <c r="K528" s="123"/>
      <c r="L528" s="123"/>
      <c r="M528" s="123"/>
      <c r="N528" s="123"/>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4"/>
      <c r="AU528" s="14"/>
      <c r="AV528" s="14"/>
      <c r="AW528" s="14"/>
      <c r="AX528" s="14"/>
    </row>
    <row r="529" spans="1:50" x14ac:dyDescent="0.35">
      <c r="A529" s="14"/>
      <c r="B529" s="14"/>
      <c r="C529" s="123"/>
      <c r="D529" s="123"/>
      <c r="E529" s="123"/>
      <c r="F529" s="123"/>
      <c r="G529" s="123"/>
      <c r="H529" s="123"/>
      <c r="I529" s="123"/>
      <c r="J529" s="123"/>
      <c r="K529" s="123"/>
      <c r="L529" s="123"/>
      <c r="M529" s="123"/>
      <c r="N529" s="123"/>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4"/>
      <c r="AU529" s="14"/>
      <c r="AV529" s="14"/>
      <c r="AW529" s="14"/>
      <c r="AX529" s="14"/>
    </row>
    <row r="530" spans="1:50" x14ac:dyDescent="0.35">
      <c r="A530" s="14"/>
      <c r="B530" s="14"/>
      <c r="C530" s="123"/>
      <c r="D530" s="123"/>
      <c r="E530" s="123"/>
      <c r="F530" s="123"/>
      <c r="G530" s="123"/>
      <c r="H530" s="123"/>
      <c r="I530" s="123"/>
      <c r="J530" s="123"/>
      <c r="K530" s="123"/>
      <c r="L530" s="123"/>
      <c r="M530" s="123"/>
      <c r="N530" s="123"/>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14"/>
    </row>
    <row r="531" spans="1:50" x14ac:dyDescent="0.35">
      <c r="A531" s="14"/>
      <c r="B531" s="14"/>
      <c r="C531" s="123"/>
      <c r="D531" s="123"/>
      <c r="E531" s="123"/>
      <c r="F531" s="123"/>
      <c r="G531" s="123"/>
      <c r="H531" s="123"/>
      <c r="I531" s="123"/>
      <c r="J531" s="123"/>
      <c r="K531" s="123"/>
      <c r="L531" s="123"/>
      <c r="M531" s="123"/>
      <c r="N531" s="123"/>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4"/>
      <c r="AV531" s="14"/>
      <c r="AW531" s="14"/>
      <c r="AX531" s="14"/>
    </row>
    <row r="532" spans="1:50" x14ac:dyDescent="0.35">
      <c r="A532" s="14"/>
      <c r="B532" s="14"/>
      <c r="C532" s="123"/>
      <c r="D532" s="123"/>
      <c r="E532" s="123"/>
      <c r="F532" s="123"/>
      <c r="G532" s="123"/>
      <c r="H532" s="123"/>
      <c r="I532" s="123"/>
      <c r="J532" s="123"/>
      <c r="K532" s="123"/>
      <c r="L532" s="123"/>
      <c r="M532" s="123"/>
      <c r="N532" s="123"/>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row>
    <row r="533" spans="1:50" x14ac:dyDescent="0.35">
      <c r="A533" s="14"/>
      <c r="B533" s="14"/>
      <c r="C533" s="123"/>
      <c r="D533" s="123"/>
      <c r="E533" s="123"/>
      <c r="F533" s="123"/>
      <c r="G533" s="123"/>
      <c r="H533" s="123"/>
      <c r="I533" s="123"/>
      <c r="J533" s="123"/>
      <c r="K533" s="123"/>
      <c r="L533" s="123"/>
      <c r="M533" s="123"/>
      <c r="N533" s="123"/>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c r="AQ533" s="14"/>
      <c r="AR533" s="14"/>
      <c r="AS533" s="14"/>
      <c r="AT533" s="14"/>
      <c r="AU533" s="14"/>
      <c r="AV533" s="14"/>
      <c r="AW533" s="14"/>
      <c r="AX533" s="14"/>
    </row>
    <row r="534" spans="1:50" x14ac:dyDescent="0.35">
      <c r="A534" s="14"/>
      <c r="B534" s="14"/>
      <c r="C534" s="123"/>
      <c r="D534" s="123"/>
      <c r="E534" s="123"/>
      <c r="F534" s="123"/>
      <c r="G534" s="123"/>
      <c r="H534" s="123"/>
      <c r="I534" s="123"/>
      <c r="J534" s="123"/>
      <c r="K534" s="123"/>
      <c r="L534" s="123"/>
      <c r="M534" s="123"/>
      <c r="N534" s="123"/>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c r="AT534" s="14"/>
      <c r="AU534" s="14"/>
      <c r="AV534" s="14"/>
      <c r="AW534" s="14"/>
      <c r="AX534" s="14"/>
    </row>
    <row r="535" spans="1:50" x14ac:dyDescent="0.35">
      <c r="A535" s="14"/>
      <c r="B535" s="14"/>
      <c r="C535" s="123"/>
      <c r="D535" s="123"/>
      <c r="E535" s="123"/>
      <c r="F535" s="123"/>
      <c r="G535" s="123"/>
      <c r="H535" s="123"/>
      <c r="I535" s="123"/>
      <c r="J535" s="123"/>
      <c r="K535" s="123"/>
      <c r="L535" s="123"/>
      <c r="M535" s="123"/>
      <c r="N535" s="123"/>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4"/>
      <c r="AV535" s="14"/>
      <c r="AW535" s="14"/>
      <c r="AX535" s="14"/>
    </row>
    <row r="536" spans="1:50" x14ac:dyDescent="0.35">
      <c r="A536" s="14"/>
      <c r="B536" s="14"/>
      <c r="C536" s="123"/>
      <c r="D536" s="123"/>
      <c r="E536" s="123"/>
      <c r="F536" s="123"/>
      <c r="G536" s="123"/>
      <c r="H536" s="123"/>
      <c r="I536" s="123"/>
      <c r="J536" s="123"/>
      <c r="K536" s="123"/>
      <c r="L536" s="123"/>
      <c r="M536" s="123"/>
      <c r="N536" s="123"/>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c r="AQ536" s="14"/>
      <c r="AR536" s="14"/>
      <c r="AS536" s="14"/>
      <c r="AT536" s="14"/>
      <c r="AU536" s="14"/>
      <c r="AV536" s="14"/>
      <c r="AW536" s="14"/>
      <c r="AX536" s="14"/>
    </row>
    <row r="537" spans="1:50" x14ac:dyDescent="0.35">
      <c r="A537" s="14"/>
      <c r="B537" s="14"/>
      <c r="C537" s="123"/>
      <c r="D537" s="123"/>
      <c r="E537" s="123"/>
      <c r="F537" s="123"/>
      <c r="G537" s="123"/>
      <c r="H537" s="123"/>
      <c r="I537" s="123"/>
      <c r="J537" s="123"/>
      <c r="K537" s="123"/>
      <c r="L537" s="123"/>
      <c r="M537" s="123"/>
      <c r="N537" s="123"/>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4"/>
      <c r="AV537" s="14"/>
      <c r="AW537" s="14"/>
      <c r="AX537" s="14"/>
    </row>
    <row r="538" spans="1:50" x14ac:dyDescent="0.35">
      <c r="A538" s="14"/>
      <c r="B538" s="14"/>
      <c r="C538" s="123"/>
      <c r="D538" s="123"/>
      <c r="E538" s="123"/>
      <c r="F538" s="123"/>
      <c r="G538" s="123"/>
      <c r="H538" s="123"/>
      <c r="I538" s="123"/>
      <c r="J538" s="123"/>
      <c r="K538" s="123"/>
      <c r="L538" s="123"/>
      <c r="M538" s="123"/>
      <c r="N538" s="123"/>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c r="AQ538" s="14"/>
      <c r="AR538" s="14"/>
      <c r="AS538" s="14"/>
      <c r="AT538" s="14"/>
      <c r="AU538" s="14"/>
      <c r="AV538" s="14"/>
      <c r="AW538" s="14"/>
      <c r="AX538" s="14"/>
    </row>
    <row r="539" spans="1:50" x14ac:dyDescent="0.35">
      <c r="A539" s="14"/>
      <c r="B539" s="14"/>
      <c r="C539" s="123"/>
      <c r="D539" s="123"/>
      <c r="E539" s="123"/>
      <c r="F539" s="123"/>
      <c r="G539" s="123"/>
      <c r="H539" s="123"/>
      <c r="I539" s="123"/>
      <c r="J539" s="123"/>
      <c r="K539" s="123"/>
      <c r="L539" s="123"/>
      <c r="M539" s="123"/>
      <c r="N539" s="123"/>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c r="AX539" s="14"/>
    </row>
    <row r="540" spans="1:50" x14ac:dyDescent="0.35">
      <c r="A540" s="14"/>
      <c r="B540" s="14"/>
      <c r="C540" s="123"/>
      <c r="D540" s="123"/>
      <c r="E540" s="123"/>
      <c r="F540" s="123"/>
      <c r="G540" s="123"/>
      <c r="H540" s="123"/>
      <c r="I540" s="123"/>
      <c r="J540" s="123"/>
      <c r="K540" s="123"/>
      <c r="L540" s="123"/>
      <c r="M540" s="123"/>
      <c r="N540" s="123"/>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c r="AN540" s="14"/>
      <c r="AO540" s="14"/>
      <c r="AP540" s="14"/>
      <c r="AQ540" s="14"/>
      <c r="AR540" s="14"/>
      <c r="AS540" s="14"/>
      <c r="AT540" s="14"/>
      <c r="AU540" s="14"/>
      <c r="AV540" s="14"/>
      <c r="AW540" s="14"/>
      <c r="AX540" s="14"/>
    </row>
    <row r="541" spans="1:50" x14ac:dyDescent="0.35">
      <c r="A541" s="14"/>
      <c r="B541" s="14"/>
      <c r="C541" s="123"/>
      <c r="D541" s="123"/>
      <c r="E541" s="123"/>
      <c r="F541" s="123"/>
      <c r="G541" s="123"/>
      <c r="H541" s="123"/>
      <c r="I541" s="123"/>
      <c r="J541" s="123"/>
      <c r="K541" s="123"/>
      <c r="L541" s="123"/>
      <c r="M541" s="123"/>
      <c r="N541" s="123"/>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c r="AQ541" s="14"/>
      <c r="AR541" s="14"/>
      <c r="AS541" s="14"/>
      <c r="AT541" s="14"/>
      <c r="AU541" s="14"/>
      <c r="AV541" s="14"/>
      <c r="AW541" s="14"/>
      <c r="AX541" s="14"/>
    </row>
    <row r="542" spans="1:50" x14ac:dyDescent="0.35">
      <c r="A542" s="14"/>
      <c r="B542" s="14"/>
      <c r="C542" s="123"/>
      <c r="D542" s="123"/>
      <c r="E542" s="123"/>
      <c r="F542" s="123"/>
      <c r="G542" s="123"/>
      <c r="H542" s="123"/>
      <c r="I542" s="123"/>
      <c r="J542" s="123"/>
      <c r="K542" s="123"/>
      <c r="L542" s="123"/>
      <c r="M542" s="123"/>
      <c r="N542" s="123"/>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c r="AN542" s="14"/>
      <c r="AO542" s="14"/>
      <c r="AP542" s="14"/>
      <c r="AQ542" s="14"/>
      <c r="AR542" s="14"/>
      <c r="AS542" s="14"/>
      <c r="AT542" s="14"/>
      <c r="AU542" s="14"/>
      <c r="AV542" s="14"/>
      <c r="AW542" s="14"/>
      <c r="AX542" s="14"/>
    </row>
    <row r="543" spans="1:50" x14ac:dyDescent="0.35">
      <c r="A543" s="14"/>
      <c r="B543" s="14"/>
      <c r="C543" s="123"/>
      <c r="D543" s="123"/>
      <c r="E543" s="123"/>
      <c r="F543" s="123"/>
      <c r="G543" s="123"/>
      <c r="H543" s="123"/>
      <c r="I543" s="123"/>
      <c r="J543" s="123"/>
      <c r="K543" s="123"/>
      <c r="L543" s="123"/>
      <c r="M543" s="123"/>
      <c r="N543" s="123"/>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4"/>
      <c r="AV543" s="14"/>
      <c r="AW543" s="14"/>
      <c r="AX543" s="14"/>
    </row>
    <row r="544" spans="1:50" x14ac:dyDescent="0.35">
      <c r="A544" s="14"/>
      <c r="B544" s="14"/>
      <c r="C544" s="123"/>
      <c r="D544" s="123"/>
      <c r="E544" s="123"/>
      <c r="F544" s="123"/>
      <c r="G544" s="123"/>
      <c r="H544" s="123"/>
      <c r="I544" s="123"/>
      <c r="J544" s="123"/>
      <c r="K544" s="123"/>
      <c r="L544" s="123"/>
      <c r="M544" s="123"/>
      <c r="N544" s="123"/>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c r="AQ544" s="14"/>
      <c r="AR544" s="14"/>
      <c r="AS544" s="14"/>
      <c r="AT544" s="14"/>
      <c r="AU544" s="14"/>
      <c r="AV544" s="14"/>
      <c r="AW544" s="14"/>
      <c r="AX544" s="14"/>
    </row>
    <row r="545" spans="1:50" x14ac:dyDescent="0.35">
      <c r="A545" s="14"/>
      <c r="B545" s="14"/>
      <c r="C545" s="123"/>
      <c r="D545" s="123"/>
      <c r="E545" s="123"/>
      <c r="F545" s="123"/>
      <c r="G545" s="123"/>
      <c r="H545" s="123"/>
      <c r="I545" s="123"/>
      <c r="J545" s="123"/>
      <c r="K545" s="123"/>
      <c r="L545" s="123"/>
      <c r="M545" s="123"/>
      <c r="N545" s="123"/>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c r="AQ545" s="14"/>
      <c r="AR545" s="14"/>
      <c r="AS545" s="14"/>
      <c r="AT545" s="14"/>
      <c r="AU545" s="14"/>
      <c r="AV545" s="14"/>
      <c r="AW545" s="14"/>
      <c r="AX545" s="14"/>
    </row>
    <row r="546" spans="1:50" x14ac:dyDescent="0.35">
      <c r="A546" s="14"/>
      <c r="B546" s="14"/>
      <c r="C546" s="123"/>
      <c r="D546" s="123"/>
      <c r="E546" s="123"/>
      <c r="F546" s="123"/>
      <c r="G546" s="123"/>
      <c r="H546" s="123"/>
      <c r="I546" s="123"/>
      <c r="J546" s="123"/>
      <c r="K546" s="123"/>
      <c r="L546" s="123"/>
      <c r="M546" s="123"/>
      <c r="N546" s="123"/>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c r="AN546" s="14"/>
      <c r="AO546" s="14"/>
      <c r="AP546" s="14"/>
      <c r="AQ546" s="14"/>
      <c r="AR546" s="14"/>
      <c r="AS546" s="14"/>
      <c r="AT546" s="14"/>
      <c r="AU546" s="14"/>
      <c r="AV546" s="14"/>
      <c r="AW546" s="14"/>
      <c r="AX546" s="14"/>
    </row>
    <row r="547" spans="1:50" x14ac:dyDescent="0.35">
      <c r="A547" s="14"/>
      <c r="B547" s="14"/>
      <c r="C547" s="123"/>
      <c r="D547" s="123"/>
      <c r="E547" s="123"/>
      <c r="F547" s="123"/>
      <c r="G547" s="123"/>
      <c r="H547" s="123"/>
      <c r="I547" s="123"/>
      <c r="J547" s="123"/>
      <c r="K547" s="123"/>
      <c r="L547" s="123"/>
      <c r="M547" s="123"/>
      <c r="N547" s="123"/>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c r="AQ547" s="14"/>
      <c r="AR547" s="14"/>
      <c r="AS547" s="14"/>
      <c r="AT547" s="14"/>
      <c r="AU547" s="14"/>
      <c r="AV547" s="14"/>
      <c r="AW547" s="14"/>
      <c r="AX547" s="14"/>
    </row>
    <row r="548" spans="1:50" x14ac:dyDescent="0.35">
      <c r="A548" s="14"/>
      <c r="B548" s="14"/>
      <c r="C548" s="123"/>
      <c r="D548" s="123"/>
      <c r="E548" s="123"/>
      <c r="F548" s="123"/>
      <c r="G548" s="123"/>
      <c r="H548" s="123"/>
      <c r="I548" s="123"/>
      <c r="J548" s="123"/>
      <c r="K548" s="123"/>
      <c r="L548" s="123"/>
      <c r="M548" s="123"/>
      <c r="N548" s="123"/>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c r="AN548" s="14"/>
      <c r="AO548" s="14"/>
      <c r="AP548" s="14"/>
      <c r="AQ548" s="14"/>
      <c r="AR548" s="14"/>
      <c r="AS548" s="14"/>
      <c r="AT548" s="14"/>
      <c r="AU548" s="14"/>
      <c r="AV548" s="14"/>
      <c r="AW548" s="14"/>
      <c r="AX548" s="14"/>
    </row>
    <row r="549" spans="1:50" x14ac:dyDescent="0.35">
      <c r="A549" s="14"/>
      <c r="B549" s="14"/>
      <c r="C549" s="123"/>
      <c r="D549" s="123"/>
      <c r="E549" s="123"/>
      <c r="F549" s="123"/>
      <c r="G549" s="123"/>
      <c r="H549" s="123"/>
      <c r="I549" s="123"/>
      <c r="J549" s="123"/>
      <c r="K549" s="123"/>
      <c r="L549" s="123"/>
      <c r="M549" s="123"/>
      <c r="N549" s="123"/>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c r="AN549" s="14"/>
      <c r="AO549" s="14"/>
      <c r="AP549" s="14"/>
      <c r="AQ549" s="14"/>
      <c r="AR549" s="14"/>
      <c r="AS549" s="14"/>
      <c r="AT549" s="14"/>
      <c r="AU549" s="14"/>
      <c r="AV549" s="14"/>
      <c r="AW549" s="14"/>
      <c r="AX549" s="14"/>
    </row>
    <row r="550" spans="1:50" x14ac:dyDescent="0.35">
      <c r="A550" s="14"/>
      <c r="B550" s="14"/>
      <c r="C550" s="123"/>
      <c r="D550" s="123"/>
      <c r="E550" s="123"/>
      <c r="F550" s="123"/>
      <c r="G550" s="123"/>
      <c r="H550" s="123"/>
      <c r="I550" s="123"/>
      <c r="J550" s="123"/>
      <c r="K550" s="123"/>
      <c r="L550" s="123"/>
      <c r="M550" s="123"/>
      <c r="N550" s="123"/>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c r="AN550" s="14"/>
      <c r="AO550" s="14"/>
      <c r="AP550" s="14"/>
      <c r="AQ550" s="14"/>
      <c r="AR550" s="14"/>
      <c r="AS550" s="14"/>
      <c r="AT550" s="14"/>
      <c r="AU550" s="14"/>
      <c r="AV550" s="14"/>
      <c r="AW550" s="14"/>
      <c r="AX550" s="14"/>
    </row>
    <row r="551" spans="1:50" x14ac:dyDescent="0.35">
      <c r="A551" s="14"/>
      <c r="B551" s="14"/>
      <c r="C551" s="123"/>
      <c r="D551" s="123"/>
      <c r="E551" s="123"/>
      <c r="F551" s="123"/>
      <c r="G551" s="123"/>
      <c r="H551" s="123"/>
      <c r="I551" s="123"/>
      <c r="J551" s="123"/>
      <c r="K551" s="123"/>
      <c r="L551" s="123"/>
      <c r="M551" s="123"/>
      <c r="N551" s="123"/>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c r="AN551" s="14"/>
      <c r="AO551" s="14"/>
      <c r="AP551" s="14"/>
      <c r="AQ551" s="14"/>
      <c r="AR551" s="14"/>
      <c r="AS551" s="14"/>
      <c r="AT551" s="14"/>
      <c r="AU551" s="14"/>
      <c r="AV551" s="14"/>
      <c r="AW551" s="14"/>
      <c r="AX551" s="14"/>
    </row>
    <row r="552" spans="1:50" x14ac:dyDescent="0.35">
      <c r="A552" s="14"/>
      <c r="B552" s="14"/>
      <c r="C552" s="123"/>
      <c r="D552" s="123"/>
      <c r="E552" s="123"/>
      <c r="F552" s="123"/>
      <c r="G552" s="123"/>
      <c r="H552" s="123"/>
      <c r="I552" s="123"/>
      <c r="J552" s="123"/>
      <c r="K552" s="123"/>
      <c r="L552" s="123"/>
      <c r="M552" s="123"/>
      <c r="N552" s="123"/>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c r="AQ552" s="14"/>
      <c r="AR552" s="14"/>
      <c r="AS552" s="14"/>
      <c r="AT552" s="14"/>
      <c r="AU552" s="14"/>
      <c r="AV552" s="14"/>
      <c r="AW552" s="14"/>
      <c r="AX552" s="14"/>
    </row>
    <row r="553" spans="1:50" x14ac:dyDescent="0.35">
      <c r="A553" s="14"/>
      <c r="B553" s="14"/>
      <c r="C553" s="123"/>
      <c r="D553" s="123"/>
      <c r="E553" s="123"/>
      <c r="F553" s="123"/>
      <c r="G553" s="123"/>
      <c r="H553" s="123"/>
      <c r="I553" s="123"/>
      <c r="J553" s="123"/>
      <c r="K553" s="123"/>
      <c r="L553" s="123"/>
      <c r="M553" s="123"/>
      <c r="N553" s="123"/>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c r="AN553" s="14"/>
      <c r="AO553" s="14"/>
      <c r="AP553" s="14"/>
      <c r="AQ553" s="14"/>
      <c r="AR553" s="14"/>
      <c r="AS553" s="14"/>
      <c r="AT553" s="14"/>
      <c r="AU553" s="14"/>
      <c r="AV553" s="14"/>
      <c r="AW553" s="14"/>
      <c r="AX553" s="14"/>
    </row>
    <row r="554" spans="1:50" x14ac:dyDescent="0.35">
      <c r="A554" s="14"/>
      <c r="B554" s="14"/>
      <c r="C554" s="123"/>
      <c r="D554" s="123"/>
      <c r="E554" s="123"/>
      <c r="F554" s="123"/>
      <c r="G554" s="123"/>
      <c r="H554" s="123"/>
      <c r="I554" s="123"/>
      <c r="J554" s="123"/>
      <c r="K554" s="123"/>
      <c r="L554" s="123"/>
      <c r="M554" s="123"/>
      <c r="N554" s="123"/>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c r="AN554" s="14"/>
      <c r="AO554" s="14"/>
      <c r="AP554" s="14"/>
      <c r="AQ554" s="14"/>
      <c r="AR554" s="14"/>
      <c r="AS554" s="14"/>
      <c r="AT554" s="14"/>
      <c r="AU554" s="14"/>
      <c r="AV554" s="14"/>
      <c r="AW554" s="14"/>
      <c r="AX554" s="14"/>
    </row>
    <row r="555" spans="1:50" x14ac:dyDescent="0.35">
      <c r="A555" s="14"/>
      <c r="B555" s="14"/>
      <c r="C555" s="123"/>
      <c r="D555" s="123"/>
      <c r="E555" s="123"/>
      <c r="F555" s="123"/>
      <c r="G555" s="123"/>
      <c r="H555" s="123"/>
      <c r="I555" s="123"/>
      <c r="J555" s="123"/>
      <c r="K555" s="123"/>
      <c r="L555" s="123"/>
      <c r="M555" s="123"/>
      <c r="N555" s="123"/>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c r="AN555" s="14"/>
      <c r="AO555" s="14"/>
      <c r="AP555" s="14"/>
      <c r="AQ555" s="14"/>
      <c r="AR555" s="14"/>
      <c r="AS555" s="14"/>
      <c r="AT555" s="14"/>
      <c r="AU555" s="14"/>
      <c r="AV555" s="14"/>
      <c r="AW555" s="14"/>
      <c r="AX555" s="14"/>
    </row>
    <row r="556" spans="1:50" x14ac:dyDescent="0.35">
      <c r="A556" s="14"/>
      <c r="B556" s="14"/>
      <c r="C556" s="123"/>
      <c r="D556" s="123"/>
      <c r="E556" s="123"/>
      <c r="F556" s="123"/>
      <c r="G556" s="123"/>
      <c r="H556" s="123"/>
      <c r="I556" s="123"/>
      <c r="J556" s="123"/>
      <c r="K556" s="123"/>
      <c r="L556" s="123"/>
      <c r="M556" s="123"/>
      <c r="N556" s="123"/>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c r="AN556" s="14"/>
      <c r="AO556" s="14"/>
      <c r="AP556" s="14"/>
      <c r="AQ556" s="14"/>
      <c r="AR556" s="14"/>
      <c r="AS556" s="14"/>
      <c r="AT556" s="14"/>
      <c r="AU556" s="14"/>
      <c r="AV556" s="14"/>
      <c r="AW556" s="14"/>
      <c r="AX556" s="14"/>
    </row>
    <row r="557" spans="1:50" x14ac:dyDescent="0.35">
      <c r="A557" s="14"/>
      <c r="B557" s="14"/>
      <c r="C557" s="123"/>
      <c r="D557" s="123"/>
      <c r="E557" s="123"/>
      <c r="F557" s="123"/>
      <c r="G557" s="123"/>
      <c r="H557" s="123"/>
      <c r="I557" s="123"/>
      <c r="J557" s="123"/>
      <c r="K557" s="123"/>
      <c r="L557" s="123"/>
      <c r="M557" s="123"/>
      <c r="N557" s="123"/>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c r="AQ557" s="14"/>
      <c r="AR557" s="14"/>
      <c r="AS557" s="14"/>
      <c r="AT557" s="14"/>
      <c r="AU557" s="14"/>
      <c r="AV557" s="14"/>
      <c r="AW557" s="14"/>
      <c r="AX557" s="14"/>
    </row>
    <row r="558" spans="1:50" x14ac:dyDescent="0.35">
      <c r="A558" s="14"/>
      <c r="B558" s="14"/>
      <c r="C558" s="123"/>
      <c r="D558" s="123"/>
      <c r="E558" s="123"/>
      <c r="F558" s="123"/>
      <c r="G558" s="123"/>
      <c r="H558" s="123"/>
      <c r="I558" s="123"/>
      <c r="J558" s="123"/>
      <c r="K558" s="123"/>
      <c r="L558" s="123"/>
      <c r="M558" s="123"/>
      <c r="N558" s="123"/>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c r="AQ558" s="14"/>
      <c r="AR558" s="14"/>
      <c r="AS558" s="14"/>
      <c r="AT558" s="14"/>
      <c r="AU558" s="14"/>
      <c r="AV558" s="14"/>
      <c r="AW558" s="14"/>
      <c r="AX558" s="14"/>
    </row>
    <row r="559" spans="1:50" x14ac:dyDescent="0.35">
      <c r="A559" s="14"/>
      <c r="B559" s="14"/>
      <c r="C559" s="123"/>
      <c r="D559" s="123"/>
      <c r="E559" s="123"/>
      <c r="F559" s="123"/>
      <c r="G559" s="123"/>
      <c r="H559" s="123"/>
      <c r="I559" s="123"/>
      <c r="J559" s="123"/>
      <c r="K559" s="123"/>
      <c r="L559" s="123"/>
      <c r="M559" s="123"/>
      <c r="N559" s="123"/>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c r="AN559" s="14"/>
      <c r="AO559" s="14"/>
      <c r="AP559" s="14"/>
      <c r="AQ559" s="14"/>
      <c r="AR559" s="14"/>
      <c r="AS559" s="14"/>
      <c r="AT559" s="14"/>
      <c r="AU559" s="14"/>
      <c r="AV559" s="14"/>
      <c r="AW559" s="14"/>
      <c r="AX559" s="14"/>
    </row>
    <row r="560" spans="1:50" x14ac:dyDescent="0.35">
      <c r="A560" s="14"/>
      <c r="B560" s="14"/>
      <c r="C560" s="123"/>
      <c r="D560" s="123"/>
      <c r="E560" s="123"/>
      <c r="F560" s="123"/>
      <c r="G560" s="123"/>
      <c r="H560" s="123"/>
      <c r="I560" s="123"/>
      <c r="J560" s="123"/>
      <c r="K560" s="123"/>
      <c r="L560" s="123"/>
      <c r="M560" s="123"/>
      <c r="N560" s="123"/>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c r="AN560" s="14"/>
      <c r="AO560" s="14"/>
      <c r="AP560" s="14"/>
      <c r="AQ560" s="14"/>
      <c r="AR560" s="14"/>
      <c r="AS560" s="14"/>
      <c r="AT560" s="14"/>
      <c r="AU560" s="14"/>
      <c r="AV560" s="14"/>
      <c r="AW560" s="14"/>
      <c r="AX560" s="14"/>
    </row>
    <row r="561" spans="1:50" x14ac:dyDescent="0.35">
      <c r="A561" s="14"/>
      <c r="B561" s="14"/>
      <c r="C561" s="123"/>
      <c r="D561" s="123"/>
      <c r="E561" s="123"/>
      <c r="F561" s="123"/>
      <c r="G561" s="123"/>
      <c r="H561" s="123"/>
      <c r="I561" s="123"/>
      <c r="J561" s="123"/>
      <c r="K561" s="123"/>
      <c r="L561" s="123"/>
      <c r="M561" s="123"/>
      <c r="N561" s="123"/>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c r="AN561" s="14"/>
      <c r="AO561" s="14"/>
      <c r="AP561" s="14"/>
      <c r="AQ561" s="14"/>
      <c r="AR561" s="14"/>
      <c r="AS561" s="14"/>
      <c r="AT561" s="14"/>
      <c r="AU561" s="14"/>
      <c r="AV561" s="14"/>
      <c r="AW561" s="14"/>
      <c r="AX561" s="14"/>
    </row>
    <row r="562" spans="1:50" x14ac:dyDescent="0.35">
      <c r="A562" s="14"/>
      <c r="B562" s="14"/>
      <c r="C562" s="123"/>
      <c r="D562" s="123"/>
      <c r="E562" s="123"/>
      <c r="F562" s="123"/>
      <c r="G562" s="123"/>
      <c r="H562" s="123"/>
      <c r="I562" s="123"/>
      <c r="J562" s="123"/>
      <c r="K562" s="123"/>
      <c r="L562" s="123"/>
      <c r="M562" s="123"/>
      <c r="N562" s="123"/>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4"/>
      <c r="AV562" s="14"/>
      <c r="AW562" s="14"/>
      <c r="AX562" s="14"/>
    </row>
    <row r="563" spans="1:50" x14ac:dyDescent="0.35">
      <c r="A563" s="14"/>
      <c r="B563" s="14"/>
      <c r="C563" s="123"/>
      <c r="D563" s="123"/>
      <c r="E563" s="123"/>
      <c r="F563" s="123"/>
      <c r="G563" s="123"/>
      <c r="H563" s="123"/>
      <c r="I563" s="123"/>
      <c r="J563" s="123"/>
      <c r="K563" s="123"/>
      <c r="L563" s="123"/>
      <c r="M563" s="123"/>
      <c r="N563" s="123"/>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c r="AN563" s="14"/>
      <c r="AO563" s="14"/>
      <c r="AP563" s="14"/>
      <c r="AQ563" s="14"/>
      <c r="AR563" s="14"/>
      <c r="AS563" s="14"/>
      <c r="AT563" s="14"/>
      <c r="AU563" s="14"/>
      <c r="AV563" s="14"/>
      <c r="AW563" s="14"/>
      <c r="AX563" s="14"/>
    </row>
    <row r="564" spans="1:50" x14ac:dyDescent="0.35">
      <c r="A564" s="14"/>
      <c r="B564" s="14"/>
      <c r="C564" s="123"/>
      <c r="D564" s="123"/>
      <c r="E564" s="123"/>
      <c r="F564" s="123"/>
      <c r="G564" s="123"/>
      <c r="H564" s="123"/>
      <c r="I564" s="123"/>
      <c r="J564" s="123"/>
      <c r="K564" s="123"/>
      <c r="L564" s="123"/>
      <c r="M564" s="123"/>
      <c r="N564" s="123"/>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c r="AQ564" s="14"/>
      <c r="AR564" s="14"/>
      <c r="AS564" s="14"/>
      <c r="AT564" s="14"/>
      <c r="AU564" s="14"/>
      <c r="AV564" s="14"/>
      <c r="AW564" s="14"/>
      <c r="AX564" s="14"/>
    </row>
    <row r="565" spans="1:50" x14ac:dyDescent="0.35">
      <c r="A565" s="14"/>
      <c r="B565" s="14"/>
      <c r="C565" s="123"/>
      <c r="D565" s="123"/>
      <c r="E565" s="123"/>
      <c r="F565" s="123"/>
      <c r="G565" s="123"/>
      <c r="H565" s="123"/>
      <c r="I565" s="123"/>
      <c r="J565" s="123"/>
      <c r="K565" s="123"/>
      <c r="L565" s="123"/>
      <c r="M565" s="123"/>
      <c r="N565" s="123"/>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c r="AQ565" s="14"/>
      <c r="AR565" s="14"/>
      <c r="AS565" s="14"/>
      <c r="AT565" s="14"/>
      <c r="AU565" s="14"/>
      <c r="AV565" s="14"/>
      <c r="AW565" s="14"/>
      <c r="AX565" s="14"/>
    </row>
    <row r="566" spans="1:50" x14ac:dyDescent="0.35">
      <c r="A566" s="14"/>
      <c r="B566" s="14"/>
      <c r="C566" s="123"/>
      <c r="D566" s="123"/>
      <c r="E566" s="123"/>
      <c r="F566" s="123"/>
      <c r="G566" s="123"/>
      <c r="H566" s="123"/>
      <c r="I566" s="123"/>
      <c r="J566" s="123"/>
      <c r="K566" s="123"/>
      <c r="L566" s="123"/>
      <c r="M566" s="123"/>
      <c r="N566" s="123"/>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c r="AX566" s="14"/>
    </row>
    <row r="567" spans="1:50" x14ac:dyDescent="0.35">
      <c r="A567" s="14"/>
      <c r="B567" s="14"/>
      <c r="C567" s="123"/>
      <c r="D567" s="123"/>
      <c r="E567" s="123"/>
      <c r="F567" s="123"/>
      <c r="G567" s="123"/>
      <c r="H567" s="123"/>
      <c r="I567" s="123"/>
      <c r="J567" s="123"/>
      <c r="K567" s="123"/>
      <c r="L567" s="123"/>
      <c r="M567" s="123"/>
      <c r="N567" s="123"/>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c r="AQ567" s="14"/>
      <c r="AR567" s="14"/>
      <c r="AS567" s="14"/>
      <c r="AT567" s="14"/>
      <c r="AU567" s="14"/>
      <c r="AV567" s="14"/>
      <c r="AW567" s="14"/>
      <c r="AX567" s="14"/>
    </row>
    <row r="568" spans="1:50" x14ac:dyDescent="0.35">
      <c r="A568" s="14"/>
      <c r="B568" s="14"/>
      <c r="C568" s="123"/>
      <c r="D568" s="123"/>
      <c r="E568" s="123"/>
      <c r="F568" s="123"/>
      <c r="G568" s="123"/>
      <c r="H568" s="123"/>
      <c r="I568" s="123"/>
      <c r="J568" s="123"/>
      <c r="K568" s="123"/>
      <c r="L568" s="123"/>
      <c r="M568" s="123"/>
      <c r="N568" s="123"/>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c r="AR568" s="14"/>
      <c r="AS568" s="14"/>
      <c r="AT568" s="14"/>
      <c r="AU568" s="14"/>
      <c r="AV568" s="14"/>
      <c r="AW568" s="14"/>
      <c r="AX568" s="14"/>
    </row>
    <row r="569" spans="1:50" x14ac:dyDescent="0.35">
      <c r="A569" s="14"/>
      <c r="B569" s="14"/>
      <c r="C569" s="123"/>
      <c r="D569" s="123"/>
      <c r="E569" s="123"/>
      <c r="F569" s="123"/>
      <c r="G569" s="123"/>
      <c r="H569" s="123"/>
      <c r="I569" s="123"/>
      <c r="J569" s="123"/>
      <c r="K569" s="123"/>
      <c r="L569" s="123"/>
      <c r="M569" s="123"/>
      <c r="N569" s="123"/>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c r="AQ569" s="14"/>
      <c r="AR569" s="14"/>
      <c r="AS569" s="14"/>
      <c r="AT569" s="14"/>
      <c r="AU569" s="14"/>
      <c r="AV569" s="14"/>
      <c r="AW569" s="14"/>
      <c r="AX569" s="14"/>
    </row>
    <row r="570" spans="1:50" x14ac:dyDescent="0.35">
      <c r="A570" s="14"/>
      <c r="B570" s="14"/>
      <c r="C570" s="123"/>
      <c r="D570" s="123"/>
      <c r="E570" s="123"/>
      <c r="F570" s="123"/>
      <c r="G570" s="123"/>
      <c r="H570" s="123"/>
      <c r="I570" s="123"/>
      <c r="J570" s="123"/>
      <c r="K570" s="123"/>
      <c r="L570" s="123"/>
      <c r="M570" s="123"/>
      <c r="N570" s="123"/>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c r="AN570" s="14"/>
      <c r="AO570" s="14"/>
      <c r="AP570" s="14"/>
      <c r="AQ570" s="14"/>
      <c r="AR570" s="14"/>
      <c r="AS570" s="14"/>
      <c r="AT570" s="14"/>
      <c r="AU570" s="14"/>
      <c r="AV570" s="14"/>
      <c r="AW570" s="14"/>
      <c r="AX570" s="14"/>
    </row>
    <row r="571" spans="1:50" x14ac:dyDescent="0.35">
      <c r="A571" s="14"/>
      <c r="B571" s="14"/>
      <c r="C571" s="123"/>
      <c r="D571" s="123"/>
      <c r="E571" s="123"/>
      <c r="F571" s="123"/>
      <c r="G571" s="123"/>
      <c r="H571" s="123"/>
      <c r="I571" s="123"/>
      <c r="J571" s="123"/>
      <c r="K571" s="123"/>
      <c r="L571" s="123"/>
      <c r="M571" s="123"/>
      <c r="N571" s="123"/>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c r="AQ571" s="14"/>
      <c r="AR571" s="14"/>
      <c r="AS571" s="14"/>
      <c r="AT571" s="14"/>
      <c r="AU571" s="14"/>
      <c r="AV571" s="14"/>
      <c r="AW571" s="14"/>
      <c r="AX571" s="14"/>
    </row>
    <row r="572" spans="1:50" x14ac:dyDescent="0.35">
      <c r="A572" s="14"/>
      <c r="B572" s="14"/>
      <c r="C572" s="123"/>
      <c r="D572" s="123"/>
      <c r="E572" s="123"/>
      <c r="F572" s="123"/>
      <c r="G572" s="123"/>
      <c r="H572" s="123"/>
      <c r="I572" s="123"/>
      <c r="J572" s="123"/>
      <c r="K572" s="123"/>
      <c r="L572" s="123"/>
      <c r="M572" s="123"/>
      <c r="N572" s="123"/>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c r="AX572" s="14"/>
    </row>
    <row r="573" spans="1:50" x14ac:dyDescent="0.35">
      <c r="A573" s="14"/>
      <c r="B573" s="14"/>
      <c r="C573" s="123"/>
      <c r="D573" s="123"/>
      <c r="E573" s="123"/>
      <c r="F573" s="123"/>
      <c r="G573" s="123"/>
      <c r="H573" s="123"/>
      <c r="I573" s="123"/>
      <c r="J573" s="123"/>
      <c r="K573" s="123"/>
      <c r="L573" s="123"/>
      <c r="M573" s="123"/>
      <c r="N573" s="123"/>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c r="AQ573" s="14"/>
      <c r="AR573" s="14"/>
      <c r="AS573" s="14"/>
      <c r="AT573" s="14"/>
      <c r="AU573" s="14"/>
      <c r="AV573" s="14"/>
      <c r="AW573" s="14"/>
      <c r="AX573" s="14"/>
    </row>
    <row r="574" spans="1:50" x14ac:dyDescent="0.35">
      <c r="A574" s="14"/>
      <c r="B574" s="14"/>
      <c r="C574" s="123"/>
      <c r="D574" s="123"/>
      <c r="E574" s="123"/>
      <c r="F574" s="123"/>
      <c r="G574" s="123"/>
      <c r="H574" s="123"/>
      <c r="I574" s="123"/>
      <c r="J574" s="123"/>
      <c r="K574" s="123"/>
      <c r="L574" s="123"/>
      <c r="M574" s="123"/>
      <c r="N574" s="123"/>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c r="AQ574" s="14"/>
      <c r="AR574" s="14"/>
      <c r="AS574" s="14"/>
      <c r="AT574" s="14"/>
      <c r="AU574" s="14"/>
      <c r="AV574" s="14"/>
      <c r="AW574" s="14"/>
      <c r="AX574" s="14"/>
    </row>
    <row r="575" spans="1:50" x14ac:dyDescent="0.35">
      <c r="A575" s="14"/>
      <c r="B575" s="14"/>
      <c r="C575" s="123"/>
      <c r="D575" s="123"/>
      <c r="E575" s="123"/>
      <c r="F575" s="123"/>
      <c r="G575" s="123"/>
      <c r="H575" s="123"/>
      <c r="I575" s="123"/>
      <c r="J575" s="123"/>
      <c r="K575" s="123"/>
      <c r="L575" s="123"/>
      <c r="M575" s="123"/>
      <c r="N575" s="123"/>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c r="AN575" s="14"/>
      <c r="AO575" s="14"/>
      <c r="AP575" s="14"/>
      <c r="AQ575" s="14"/>
      <c r="AR575" s="14"/>
      <c r="AS575" s="14"/>
      <c r="AT575" s="14"/>
      <c r="AU575" s="14"/>
      <c r="AV575" s="14"/>
      <c r="AW575" s="14"/>
      <c r="AX575" s="14"/>
    </row>
    <row r="576" spans="1:50" x14ac:dyDescent="0.35">
      <c r="A576" s="14"/>
      <c r="B576" s="14"/>
      <c r="C576" s="123"/>
      <c r="D576" s="123"/>
      <c r="E576" s="123"/>
      <c r="F576" s="123"/>
      <c r="G576" s="123"/>
      <c r="H576" s="123"/>
      <c r="I576" s="123"/>
      <c r="J576" s="123"/>
      <c r="K576" s="123"/>
      <c r="L576" s="123"/>
      <c r="M576" s="123"/>
      <c r="N576" s="123"/>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c r="AN576" s="14"/>
      <c r="AO576" s="14"/>
      <c r="AP576" s="14"/>
      <c r="AQ576" s="14"/>
      <c r="AR576" s="14"/>
      <c r="AS576" s="14"/>
      <c r="AT576" s="14"/>
      <c r="AU576" s="14"/>
      <c r="AV576" s="14"/>
      <c r="AW576" s="14"/>
      <c r="AX576" s="14"/>
    </row>
    <row r="577" spans="1:50" x14ac:dyDescent="0.35">
      <c r="A577" s="14"/>
      <c r="B577" s="14"/>
      <c r="C577" s="123"/>
      <c r="D577" s="123"/>
      <c r="E577" s="123"/>
      <c r="F577" s="123"/>
      <c r="G577" s="123"/>
      <c r="H577" s="123"/>
      <c r="I577" s="123"/>
      <c r="J577" s="123"/>
      <c r="K577" s="123"/>
      <c r="L577" s="123"/>
      <c r="M577" s="123"/>
      <c r="N577" s="123"/>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c r="AQ577" s="14"/>
      <c r="AR577" s="14"/>
      <c r="AS577" s="14"/>
      <c r="AT577" s="14"/>
      <c r="AU577" s="14"/>
      <c r="AV577" s="14"/>
      <c r="AW577" s="14"/>
      <c r="AX577" s="14"/>
    </row>
    <row r="578" spans="1:50" x14ac:dyDescent="0.35">
      <c r="A578" s="14"/>
      <c r="B578" s="14"/>
      <c r="C578" s="123"/>
      <c r="D578" s="123"/>
      <c r="E578" s="123"/>
      <c r="F578" s="123"/>
      <c r="G578" s="123"/>
      <c r="H578" s="123"/>
      <c r="I578" s="123"/>
      <c r="J578" s="123"/>
      <c r="K578" s="123"/>
      <c r="L578" s="123"/>
      <c r="M578" s="123"/>
      <c r="N578" s="123"/>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c r="AQ578" s="14"/>
      <c r="AR578" s="14"/>
      <c r="AS578" s="14"/>
      <c r="AT578" s="14"/>
      <c r="AU578" s="14"/>
      <c r="AV578" s="14"/>
      <c r="AW578" s="14"/>
      <c r="AX578" s="14"/>
    </row>
    <row r="579" spans="1:50" x14ac:dyDescent="0.35">
      <c r="A579" s="14"/>
      <c r="B579" s="14"/>
      <c r="C579" s="123"/>
      <c r="D579" s="123"/>
      <c r="E579" s="123"/>
      <c r="F579" s="123"/>
      <c r="G579" s="123"/>
      <c r="H579" s="123"/>
      <c r="I579" s="123"/>
      <c r="J579" s="123"/>
      <c r="K579" s="123"/>
      <c r="L579" s="123"/>
      <c r="M579" s="123"/>
      <c r="N579" s="123"/>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c r="AQ579" s="14"/>
      <c r="AR579" s="14"/>
      <c r="AS579" s="14"/>
      <c r="AT579" s="14"/>
      <c r="AU579" s="14"/>
      <c r="AV579" s="14"/>
      <c r="AW579" s="14"/>
      <c r="AX579" s="14"/>
    </row>
    <row r="580" spans="1:50" x14ac:dyDescent="0.35">
      <c r="A580" s="14"/>
      <c r="B580" s="14"/>
      <c r="C580" s="123"/>
      <c r="D580" s="123"/>
      <c r="E580" s="123"/>
      <c r="F580" s="123"/>
      <c r="G580" s="123"/>
      <c r="H580" s="123"/>
      <c r="I580" s="123"/>
      <c r="J580" s="123"/>
      <c r="K580" s="123"/>
      <c r="L580" s="123"/>
      <c r="M580" s="123"/>
      <c r="N580" s="123"/>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c r="AQ580" s="14"/>
      <c r="AR580" s="14"/>
      <c r="AS580" s="14"/>
      <c r="AT580" s="14"/>
      <c r="AU580" s="14"/>
      <c r="AV580" s="14"/>
      <c r="AW580" s="14"/>
      <c r="AX580" s="14"/>
    </row>
    <row r="581" spans="1:50" x14ac:dyDescent="0.35">
      <c r="A581" s="14"/>
      <c r="B581" s="14"/>
      <c r="C581" s="123"/>
      <c r="D581" s="123"/>
      <c r="E581" s="123"/>
      <c r="F581" s="123"/>
      <c r="G581" s="123"/>
      <c r="H581" s="123"/>
      <c r="I581" s="123"/>
      <c r="J581" s="123"/>
      <c r="K581" s="123"/>
      <c r="L581" s="123"/>
      <c r="M581" s="123"/>
      <c r="N581" s="123"/>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c r="AN581" s="14"/>
      <c r="AO581" s="14"/>
      <c r="AP581" s="14"/>
      <c r="AQ581" s="14"/>
      <c r="AR581" s="14"/>
      <c r="AS581" s="14"/>
      <c r="AT581" s="14"/>
      <c r="AU581" s="14"/>
      <c r="AV581" s="14"/>
      <c r="AW581" s="14"/>
      <c r="AX581" s="14"/>
    </row>
    <row r="582" spans="1:50" x14ac:dyDescent="0.35">
      <c r="A582" s="14"/>
      <c r="B582" s="14"/>
      <c r="C582" s="123"/>
      <c r="D582" s="123"/>
      <c r="E582" s="123"/>
      <c r="F582" s="123"/>
      <c r="G582" s="123"/>
      <c r="H582" s="123"/>
      <c r="I582" s="123"/>
      <c r="J582" s="123"/>
      <c r="K582" s="123"/>
      <c r="L582" s="123"/>
      <c r="M582" s="123"/>
      <c r="N582" s="123"/>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c r="AQ582" s="14"/>
      <c r="AR582" s="14"/>
      <c r="AS582" s="14"/>
      <c r="AT582" s="14"/>
      <c r="AU582" s="14"/>
      <c r="AV582" s="14"/>
      <c r="AW582" s="14"/>
      <c r="AX582" s="14"/>
    </row>
    <row r="583" spans="1:50" x14ac:dyDescent="0.35">
      <c r="A583" s="14"/>
      <c r="B583" s="14"/>
      <c r="C583" s="123"/>
      <c r="D583" s="123"/>
      <c r="E583" s="123"/>
      <c r="F583" s="123"/>
      <c r="G583" s="123"/>
      <c r="H583" s="123"/>
      <c r="I583" s="123"/>
      <c r="J583" s="123"/>
      <c r="K583" s="123"/>
      <c r="L583" s="123"/>
      <c r="M583" s="123"/>
      <c r="N583" s="123"/>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c r="AN583" s="14"/>
      <c r="AO583" s="14"/>
      <c r="AP583" s="14"/>
      <c r="AQ583" s="14"/>
      <c r="AR583" s="14"/>
      <c r="AS583" s="14"/>
      <c r="AT583" s="14"/>
      <c r="AU583" s="14"/>
      <c r="AV583" s="14"/>
      <c r="AW583" s="14"/>
      <c r="AX583" s="14"/>
    </row>
    <row r="584" spans="1:50" x14ac:dyDescent="0.35">
      <c r="A584" s="14"/>
      <c r="B584" s="14"/>
      <c r="C584" s="123"/>
      <c r="D584" s="123"/>
      <c r="E584" s="123"/>
      <c r="F584" s="123"/>
      <c r="G584" s="123"/>
      <c r="H584" s="123"/>
      <c r="I584" s="123"/>
      <c r="J584" s="123"/>
      <c r="K584" s="123"/>
      <c r="L584" s="123"/>
      <c r="M584" s="123"/>
      <c r="N584" s="123"/>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c r="AQ584" s="14"/>
      <c r="AR584" s="14"/>
      <c r="AS584" s="14"/>
      <c r="AT584" s="14"/>
      <c r="AU584" s="14"/>
      <c r="AV584" s="14"/>
      <c r="AW584" s="14"/>
      <c r="AX584" s="14"/>
    </row>
    <row r="585" spans="1:50" x14ac:dyDescent="0.35">
      <c r="A585" s="14"/>
      <c r="B585" s="14"/>
      <c r="C585" s="123"/>
      <c r="D585" s="123"/>
      <c r="E585" s="123"/>
      <c r="F585" s="123"/>
      <c r="G585" s="123"/>
      <c r="H585" s="123"/>
      <c r="I585" s="123"/>
      <c r="J585" s="123"/>
      <c r="K585" s="123"/>
      <c r="L585" s="123"/>
      <c r="M585" s="123"/>
      <c r="N585" s="123"/>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c r="AQ585" s="14"/>
      <c r="AR585" s="14"/>
      <c r="AS585" s="14"/>
      <c r="AT585" s="14"/>
      <c r="AU585" s="14"/>
      <c r="AV585" s="14"/>
      <c r="AW585" s="14"/>
      <c r="AX585" s="14"/>
    </row>
    <row r="586" spans="1:50" x14ac:dyDescent="0.35">
      <c r="A586" s="14"/>
      <c r="B586" s="14"/>
      <c r="C586" s="123"/>
      <c r="D586" s="123"/>
      <c r="E586" s="123"/>
      <c r="F586" s="123"/>
      <c r="G586" s="123"/>
      <c r="H586" s="123"/>
      <c r="I586" s="123"/>
      <c r="J586" s="123"/>
      <c r="K586" s="123"/>
      <c r="L586" s="123"/>
      <c r="M586" s="123"/>
      <c r="N586" s="123"/>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c r="AN586" s="14"/>
      <c r="AO586" s="14"/>
      <c r="AP586" s="14"/>
      <c r="AQ586" s="14"/>
      <c r="AR586" s="14"/>
      <c r="AS586" s="14"/>
      <c r="AT586" s="14"/>
      <c r="AU586" s="14"/>
      <c r="AV586" s="14"/>
      <c r="AW586" s="14"/>
      <c r="AX586" s="14"/>
    </row>
    <row r="587" spans="1:50" x14ac:dyDescent="0.35">
      <c r="A587" s="14"/>
      <c r="B587" s="14"/>
      <c r="C587" s="123"/>
      <c r="D587" s="123"/>
      <c r="E587" s="123"/>
      <c r="F587" s="123"/>
      <c r="G587" s="123"/>
      <c r="H587" s="123"/>
      <c r="I587" s="123"/>
      <c r="J587" s="123"/>
      <c r="K587" s="123"/>
      <c r="L587" s="123"/>
      <c r="M587" s="123"/>
      <c r="N587" s="123"/>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c r="AX587" s="14"/>
    </row>
    <row r="588" spans="1:50" x14ac:dyDescent="0.35">
      <c r="A588" s="14"/>
      <c r="B588" s="14"/>
      <c r="C588" s="123"/>
      <c r="D588" s="123"/>
      <c r="E588" s="123"/>
      <c r="F588" s="123"/>
      <c r="G588" s="123"/>
      <c r="H588" s="123"/>
      <c r="I588" s="123"/>
      <c r="J588" s="123"/>
      <c r="K588" s="123"/>
      <c r="L588" s="123"/>
      <c r="M588" s="123"/>
      <c r="N588" s="123"/>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c r="AN588" s="14"/>
      <c r="AO588" s="14"/>
      <c r="AP588" s="14"/>
      <c r="AQ588" s="14"/>
      <c r="AR588" s="14"/>
      <c r="AS588" s="14"/>
      <c r="AT588" s="14"/>
      <c r="AU588" s="14"/>
      <c r="AV588" s="14"/>
      <c r="AW588" s="14"/>
      <c r="AX588" s="14"/>
    </row>
    <row r="589" spans="1:50" x14ac:dyDescent="0.35">
      <c r="A589" s="14"/>
      <c r="B589" s="14"/>
      <c r="C589" s="123"/>
      <c r="D589" s="123"/>
      <c r="E589" s="123"/>
      <c r="F589" s="123"/>
      <c r="G589" s="123"/>
      <c r="H589" s="123"/>
      <c r="I589" s="123"/>
      <c r="J589" s="123"/>
      <c r="K589" s="123"/>
      <c r="L589" s="123"/>
      <c r="M589" s="123"/>
      <c r="N589" s="123"/>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c r="AN589" s="14"/>
      <c r="AO589" s="14"/>
      <c r="AP589" s="14"/>
      <c r="AQ589" s="14"/>
      <c r="AR589" s="14"/>
      <c r="AS589" s="14"/>
      <c r="AT589" s="14"/>
      <c r="AU589" s="14"/>
      <c r="AV589" s="14"/>
      <c r="AW589" s="14"/>
      <c r="AX589" s="14"/>
    </row>
    <row r="590" spans="1:50" x14ac:dyDescent="0.35">
      <c r="A590" s="14"/>
      <c r="B590" s="14"/>
      <c r="C590" s="123"/>
      <c r="D590" s="123"/>
      <c r="E590" s="123"/>
      <c r="F590" s="123"/>
      <c r="G590" s="123"/>
      <c r="H590" s="123"/>
      <c r="I590" s="123"/>
      <c r="J590" s="123"/>
      <c r="K590" s="123"/>
      <c r="L590" s="123"/>
      <c r="M590" s="123"/>
      <c r="N590" s="123"/>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c r="AN590" s="14"/>
      <c r="AO590" s="14"/>
      <c r="AP590" s="14"/>
      <c r="AQ590" s="14"/>
      <c r="AR590" s="14"/>
      <c r="AS590" s="14"/>
      <c r="AT590" s="14"/>
      <c r="AU590" s="14"/>
      <c r="AV590" s="14"/>
      <c r="AW590" s="14"/>
      <c r="AX590" s="14"/>
    </row>
    <row r="591" spans="1:50" x14ac:dyDescent="0.35">
      <c r="A591" s="14"/>
      <c r="B591" s="14"/>
      <c r="C591" s="123"/>
      <c r="D591" s="123"/>
      <c r="E591" s="123"/>
      <c r="F591" s="123"/>
      <c r="G591" s="123"/>
      <c r="H591" s="123"/>
      <c r="I591" s="123"/>
      <c r="J591" s="123"/>
      <c r="K591" s="123"/>
      <c r="L591" s="123"/>
      <c r="M591" s="123"/>
      <c r="N591" s="123"/>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c r="AN591" s="14"/>
      <c r="AO591" s="14"/>
      <c r="AP591" s="14"/>
      <c r="AQ591" s="14"/>
      <c r="AR591" s="14"/>
      <c r="AS591" s="14"/>
      <c r="AT591" s="14"/>
      <c r="AU591" s="14"/>
      <c r="AV591" s="14"/>
      <c r="AW591" s="14"/>
      <c r="AX591" s="14"/>
    </row>
    <row r="592" spans="1:50" x14ac:dyDescent="0.35">
      <c r="A592" s="14"/>
      <c r="B592" s="14"/>
      <c r="C592" s="123"/>
      <c r="D592" s="123"/>
      <c r="E592" s="123"/>
      <c r="F592" s="123"/>
      <c r="G592" s="123"/>
      <c r="H592" s="123"/>
      <c r="I592" s="123"/>
      <c r="J592" s="123"/>
      <c r="K592" s="123"/>
      <c r="L592" s="123"/>
      <c r="M592" s="123"/>
      <c r="N592" s="123"/>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c r="AN592" s="14"/>
      <c r="AO592" s="14"/>
      <c r="AP592" s="14"/>
      <c r="AQ592" s="14"/>
      <c r="AR592" s="14"/>
      <c r="AS592" s="14"/>
      <c r="AT592" s="14"/>
      <c r="AU592" s="14"/>
      <c r="AV592" s="14"/>
      <c r="AW592" s="14"/>
      <c r="AX592" s="14"/>
    </row>
    <row r="593" spans="1:50" x14ac:dyDescent="0.35">
      <c r="A593" s="14"/>
      <c r="B593" s="14"/>
      <c r="C593" s="123"/>
      <c r="D593" s="123"/>
      <c r="E593" s="123"/>
      <c r="F593" s="123"/>
      <c r="G593" s="123"/>
      <c r="H593" s="123"/>
      <c r="I593" s="123"/>
      <c r="J593" s="123"/>
      <c r="K593" s="123"/>
      <c r="L593" s="123"/>
      <c r="M593" s="123"/>
      <c r="N593" s="123"/>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c r="AX593" s="14"/>
    </row>
    <row r="594" spans="1:50" x14ac:dyDescent="0.35">
      <c r="A594" s="14"/>
      <c r="B594" s="14"/>
      <c r="C594" s="123"/>
      <c r="D594" s="123"/>
      <c r="E594" s="123"/>
      <c r="F594" s="123"/>
      <c r="G594" s="123"/>
      <c r="H594" s="123"/>
      <c r="I594" s="123"/>
      <c r="J594" s="123"/>
      <c r="K594" s="123"/>
      <c r="L594" s="123"/>
      <c r="M594" s="123"/>
      <c r="N594" s="123"/>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c r="AX594" s="14"/>
    </row>
    <row r="595" spans="1:50" x14ac:dyDescent="0.35">
      <c r="A595" s="14"/>
      <c r="B595" s="14"/>
      <c r="C595" s="123"/>
      <c r="D595" s="123"/>
      <c r="E595" s="123"/>
      <c r="F595" s="123"/>
      <c r="G595" s="123"/>
      <c r="H595" s="123"/>
      <c r="I595" s="123"/>
      <c r="J595" s="123"/>
      <c r="K595" s="123"/>
      <c r="L595" s="123"/>
      <c r="M595" s="123"/>
      <c r="N595" s="123"/>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14"/>
    </row>
    <row r="596" spans="1:50" x14ac:dyDescent="0.35">
      <c r="A596" s="14"/>
      <c r="B596" s="14"/>
      <c r="C596" s="123"/>
      <c r="D596" s="123"/>
      <c r="E596" s="123"/>
      <c r="F596" s="123"/>
      <c r="G596" s="123"/>
      <c r="H596" s="123"/>
      <c r="I596" s="123"/>
      <c r="J596" s="123"/>
      <c r="K596" s="123"/>
      <c r="L596" s="123"/>
      <c r="M596" s="123"/>
      <c r="N596" s="123"/>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c r="AN596" s="14"/>
      <c r="AO596" s="14"/>
      <c r="AP596" s="14"/>
      <c r="AQ596" s="14"/>
      <c r="AR596" s="14"/>
      <c r="AS596" s="14"/>
      <c r="AT596" s="14"/>
      <c r="AU596" s="14"/>
      <c r="AV596" s="14"/>
      <c r="AW596" s="14"/>
      <c r="AX596" s="14"/>
    </row>
    <row r="597" spans="1:50" x14ac:dyDescent="0.35">
      <c r="A597" s="14"/>
      <c r="B597" s="14"/>
      <c r="C597" s="123"/>
      <c r="D597" s="123"/>
      <c r="E597" s="123"/>
      <c r="F597" s="123"/>
      <c r="G597" s="123"/>
      <c r="H597" s="123"/>
      <c r="I597" s="123"/>
      <c r="J597" s="123"/>
      <c r="K597" s="123"/>
      <c r="L597" s="123"/>
      <c r="M597" s="123"/>
      <c r="N597" s="123"/>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c r="AR597" s="14"/>
      <c r="AS597" s="14"/>
      <c r="AT597" s="14"/>
      <c r="AU597" s="14"/>
      <c r="AV597" s="14"/>
      <c r="AW597" s="14"/>
      <c r="AX597" s="14"/>
    </row>
    <row r="598" spans="1:50" x14ac:dyDescent="0.35">
      <c r="A598" s="14"/>
      <c r="B598" s="14"/>
      <c r="C598" s="123"/>
      <c r="D598" s="123"/>
      <c r="E598" s="123"/>
      <c r="F598" s="123"/>
      <c r="G598" s="123"/>
      <c r="H598" s="123"/>
      <c r="I598" s="123"/>
      <c r="J598" s="123"/>
      <c r="K598" s="123"/>
      <c r="L598" s="123"/>
      <c r="M598" s="123"/>
      <c r="N598" s="123"/>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c r="AX598" s="14"/>
    </row>
    <row r="599" spans="1:50" x14ac:dyDescent="0.35">
      <c r="A599" s="14"/>
      <c r="B599" s="14"/>
      <c r="C599" s="123"/>
      <c r="D599" s="123"/>
      <c r="E599" s="123"/>
      <c r="F599" s="123"/>
      <c r="G599" s="123"/>
      <c r="H599" s="123"/>
      <c r="I599" s="123"/>
      <c r="J599" s="123"/>
      <c r="K599" s="123"/>
      <c r="L599" s="123"/>
      <c r="M599" s="123"/>
      <c r="N599" s="123"/>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c r="AN599" s="14"/>
      <c r="AO599" s="14"/>
      <c r="AP599" s="14"/>
      <c r="AQ599" s="14"/>
      <c r="AR599" s="14"/>
      <c r="AS599" s="14"/>
      <c r="AT599" s="14"/>
      <c r="AU599" s="14"/>
      <c r="AV599" s="14"/>
      <c r="AW599" s="14"/>
      <c r="AX599" s="14"/>
    </row>
    <row r="600" spans="1:50" x14ac:dyDescent="0.35">
      <c r="A600" s="14"/>
      <c r="B600" s="14"/>
      <c r="C600" s="123"/>
      <c r="D600" s="123"/>
      <c r="E600" s="123"/>
      <c r="F600" s="123"/>
      <c r="G600" s="123"/>
      <c r="H600" s="123"/>
      <c r="I600" s="123"/>
      <c r="J600" s="123"/>
      <c r="K600" s="123"/>
      <c r="L600" s="123"/>
      <c r="M600" s="123"/>
      <c r="N600" s="123"/>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c r="AX600" s="14"/>
    </row>
    <row r="601" spans="1:50" x14ac:dyDescent="0.35">
      <c r="A601" s="14"/>
      <c r="B601" s="14"/>
      <c r="C601" s="123"/>
      <c r="D601" s="123"/>
      <c r="E601" s="123"/>
      <c r="F601" s="123"/>
      <c r="G601" s="123"/>
      <c r="H601" s="123"/>
      <c r="I601" s="123"/>
      <c r="J601" s="123"/>
      <c r="K601" s="123"/>
      <c r="L601" s="123"/>
      <c r="M601" s="123"/>
      <c r="N601" s="123"/>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c r="AX601" s="14"/>
    </row>
    <row r="602" spans="1:50" x14ac:dyDescent="0.35">
      <c r="A602" s="14"/>
      <c r="B602" s="14"/>
      <c r="C602" s="123"/>
      <c r="D602" s="123"/>
      <c r="E602" s="123"/>
      <c r="F602" s="123"/>
      <c r="G602" s="123"/>
      <c r="H602" s="123"/>
      <c r="I602" s="123"/>
      <c r="J602" s="123"/>
      <c r="K602" s="123"/>
      <c r="L602" s="123"/>
      <c r="M602" s="123"/>
      <c r="N602" s="123"/>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c r="AX602" s="14"/>
    </row>
    <row r="603" spans="1:50" x14ac:dyDescent="0.35">
      <c r="A603" s="14"/>
      <c r="B603" s="14"/>
      <c r="C603" s="123"/>
      <c r="D603" s="123"/>
      <c r="E603" s="123"/>
      <c r="F603" s="123"/>
      <c r="G603" s="123"/>
      <c r="H603" s="123"/>
      <c r="I603" s="123"/>
      <c r="J603" s="123"/>
      <c r="K603" s="123"/>
      <c r="L603" s="123"/>
      <c r="M603" s="123"/>
      <c r="N603" s="123"/>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c r="AN603" s="14"/>
      <c r="AO603" s="14"/>
      <c r="AP603" s="14"/>
      <c r="AQ603" s="14"/>
      <c r="AR603" s="14"/>
      <c r="AS603" s="14"/>
      <c r="AT603" s="14"/>
      <c r="AU603" s="14"/>
      <c r="AV603" s="14"/>
      <c r="AW603" s="14"/>
      <c r="AX603" s="14"/>
    </row>
    <row r="604" spans="1:50" x14ac:dyDescent="0.35">
      <c r="A604" s="14"/>
      <c r="B604" s="14"/>
      <c r="C604" s="123"/>
      <c r="D604" s="123"/>
      <c r="E604" s="123"/>
      <c r="F604" s="123"/>
      <c r="G604" s="123"/>
      <c r="H604" s="123"/>
      <c r="I604" s="123"/>
      <c r="J604" s="123"/>
      <c r="K604" s="123"/>
      <c r="L604" s="123"/>
      <c r="M604" s="123"/>
      <c r="N604" s="123"/>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14"/>
    </row>
    <row r="605" spans="1:50" x14ac:dyDescent="0.35">
      <c r="A605" s="14"/>
      <c r="B605" s="14"/>
      <c r="C605" s="123"/>
      <c r="D605" s="123"/>
      <c r="E605" s="123"/>
      <c r="F605" s="123"/>
      <c r="G605" s="123"/>
      <c r="H605" s="123"/>
      <c r="I605" s="123"/>
      <c r="J605" s="123"/>
      <c r="K605" s="123"/>
      <c r="L605" s="123"/>
      <c r="M605" s="123"/>
      <c r="N605" s="123"/>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c r="AX605" s="14"/>
    </row>
    <row r="606" spans="1:50" x14ac:dyDescent="0.35">
      <c r="A606" s="14"/>
      <c r="B606" s="14"/>
      <c r="C606" s="123"/>
      <c r="D606" s="123"/>
      <c r="E606" s="123"/>
      <c r="F606" s="123"/>
      <c r="G606" s="123"/>
      <c r="H606" s="123"/>
      <c r="I606" s="123"/>
      <c r="J606" s="123"/>
      <c r="K606" s="123"/>
      <c r="L606" s="123"/>
      <c r="M606" s="123"/>
      <c r="N606" s="123"/>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c r="AN606" s="14"/>
      <c r="AO606" s="14"/>
      <c r="AP606" s="14"/>
      <c r="AQ606" s="14"/>
      <c r="AR606" s="14"/>
      <c r="AS606" s="14"/>
      <c r="AT606" s="14"/>
      <c r="AU606" s="14"/>
      <c r="AV606" s="14"/>
      <c r="AW606" s="14"/>
      <c r="AX606" s="14"/>
    </row>
    <row r="607" spans="1:50" x14ac:dyDescent="0.35">
      <c r="A607" s="14"/>
      <c r="B607" s="14"/>
      <c r="C607" s="123"/>
      <c r="D607" s="123"/>
      <c r="E607" s="123"/>
      <c r="F607" s="123"/>
      <c r="G607" s="123"/>
      <c r="H607" s="123"/>
      <c r="I607" s="123"/>
      <c r="J607" s="123"/>
      <c r="K607" s="123"/>
      <c r="L607" s="123"/>
      <c r="M607" s="123"/>
      <c r="N607" s="123"/>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c r="AN607" s="14"/>
      <c r="AO607" s="14"/>
      <c r="AP607" s="14"/>
      <c r="AQ607" s="14"/>
      <c r="AR607" s="14"/>
      <c r="AS607" s="14"/>
      <c r="AT607" s="14"/>
      <c r="AU607" s="14"/>
      <c r="AV607" s="14"/>
      <c r="AW607" s="14"/>
      <c r="AX607" s="14"/>
    </row>
    <row r="608" spans="1:50" x14ac:dyDescent="0.35">
      <c r="A608" s="14"/>
      <c r="B608" s="14"/>
      <c r="C608" s="123"/>
      <c r="D608" s="123"/>
      <c r="E608" s="123"/>
      <c r="F608" s="123"/>
      <c r="G608" s="123"/>
      <c r="H608" s="123"/>
      <c r="I608" s="123"/>
      <c r="J608" s="123"/>
      <c r="K608" s="123"/>
      <c r="L608" s="123"/>
      <c r="M608" s="123"/>
      <c r="N608" s="123"/>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c r="AN608" s="14"/>
      <c r="AO608" s="14"/>
      <c r="AP608" s="14"/>
      <c r="AQ608" s="14"/>
      <c r="AR608" s="14"/>
      <c r="AS608" s="14"/>
      <c r="AT608" s="14"/>
      <c r="AU608" s="14"/>
      <c r="AV608" s="14"/>
      <c r="AW608" s="14"/>
      <c r="AX608" s="14"/>
    </row>
    <row r="609" spans="1:50" x14ac:dyDescent="0.35">
      <c r="A609" s="14"/>
      <c r="B609" s="14"/>
      <c r="C609" s="123"/>
      <c r="D609" s="123"/>
      <c r="E609" s="123"/>
      <c r="F609" s="123"/>
      <c r="G609" s="123"/>
      <c r="H609" s="123"/>
      <c r="I609" s="123"/>
      <c r="J609" s="123"/>
      <c r="K609" s="123"/>
      <c r="L609" s="123"/>
      <c r="M609" s="123"/>
      <c r="N609" s="123"/>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c r="AN609" s="14"/>
      <c r="AO609" s="14"/>
      <c r="AP609" s="14"/>
      <c r="AQ609" s="14"/>
      <c r="AR609" s="14"/>
      <c r="AS609" s="14"/>
      <c r="AT609" s="14"/>
      <c r="AU609" s="14"/>
      <c r="AV609" s="14"/>
      <c r="AW609" s="14"/>
      <c r="AX609" s="14"/>
    </row>
    <row r="610" spans="1:50" x14ac:dyDescent="0.35">
      <c r="A610" s="14"/>
      <c r="B610" s="14"/>
      <c r="C610" s="123"/>
      <c r="D610" s="123"/>
      <c r="E610" s="123"/>
      <c r="F610" s="123"/>
      <c r="G610" s="123"/>
      <c r="H610" s="123"/>
      <c r="I610" s="123"/>
      <c r="J610" s="123"/>
      <c r="K610" s="123"/>
      <c r="L610" s="123"/>
      <c r="M610" s="123"/>
      <c r="N610" s="123"/>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c r="AN610" s="14"/>
      <c r="AO610" s="14"/>
      <c r="AP610" s="14"/>
      <c r="AQ610" s="14"/>
      <c r="AR610" s="14"/>
      <c r="AS610" s="14"/>
      <c r="AT610" s="14"/>
      <c r="AU610" s="14"/>
      <c r="AV610" s="14"/>
      <c r="AW610" s="14"/>
      <c r="AX610" s="14"/>
    </row>
    <row r="611" spans="1:50" x14ac:dyDescent="0.35">
      <c r="A611" s="14"/>
      <c r="B611" s="14"/>
      <c r="C611" s="123"/>
      <c r="D611" s="123"/>
      <c r="E611" s="123"/>
      <c r="F611" s="123"/>
      <c r="G611" s="123"/>
      <c r="H611" s="123"/>
      <c r="I611" s="123"/>
      <c r="J611" s="123"/>
      <c r="K611" s="123"/>
      <c r="L611" s="123"/>
      <c r="M611" s="123"/>
      <c r="N611" s="123"/>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c r="AN611" s="14"/>
      <c r="AO611" s="14"/>
      <c r="AP611" s="14"/>
      <c r="AQ611" s="14"/>
      <c r="AR611" s="14"/>
      <c r="AS611" s="14"/>
      <c r="AT611" s="14"/>
      <c r="AU611" s="14"/>
      <c r="AV611" s="14"/>
      <c r="AW611" s="14"/>
      <c r="AX611" s="14"/>
    </row>
    <row r="612" spans="1:50" x14ac:dyDescent="0.35">
      <c r="A612" s="14"/>
      <c r="B612" s="14"/>
      <c r="C612" s="123"/>
      <c r="D612" s="123"/>
      <c r="E612" s="123"/>
      <c r="F612" s="123"/>
      <c r="G612" s="123"/>
      <c r="H612" s="123"/>
      <c r="I612" s="123"/>
      <c r="J612" s="123"/>
      <c r="K612" s="123"/>
      <c r="L612" s="123"/>
      <c r="M612" s="123"/>
      <c r="N612" s="123"/>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c r="AX612" s="14"/>
    </row>
    <row r="613" spans="1:50" x14ac:dyDescent="0.35">
      <c r="A613" s="14"/>
      <c r="B613" s="14"/>
      <c r="C613" s="123"/>
      <c r="D613" s="123"/>
      <c r="E613" s="123"/>
      <c r="F613" s="123"/>
      <c r="G613" s="123"/>
      <c r="H613" s="123"/>
      <c r="I613" s="123"/>
      <c r="J613" s="123"/>
      <c r="K613" s="123"/>
      <c r="L613" s="123"/>
      <c r="M613" s="123"/>
      <c r="N613" s="123"/>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c r="AN613" s="14"/>
      <c r="AO613" s="14"/>
      <c r="AP613" s="14"/>
      <c r="AQ613" s="14"/>
      <c r="AR613" s="14"/>
      <c r="AS613" s="14"/>
      <c r="AT613" s="14"/>
      <c r="AU613" s="14"/>
      <c r="AV613" s="14"/>
      <c r="AW613" s="14"/>
      <c r="AX613" s="14"/>
    </row>
    <row r="614" spans="1:50" x14ac:dyDescent="0.35">
      <c r="A614" s="14"/>
      <c r="B614" s="14"/>
      <c r="C614" s="123"/>
      <c r="D614" s="123"/>
      <c r="E614" s="123"/>
      <c r="F614" s="123"/>
      <c r="G614" s="123"/>
      <c r="H614" s="123"/>
      <c r="I614" s="123"/>
      <c r="J614" s="123"/>
      <c r="K614" s="123"/>
      <c r="L614" s="123"/>
      <c r="M614" s="123"/>
      <c r="N614" s="123"/>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c r="AN614" s="14"/>
      <c r="AO614" s="14"/>
      <c r="AP614" s="14"/>
      <c r="AQ614" s="14"/>
      <c r="AR614" s="14"/>
      <c r="AS614" s="14"/>
      <c r="AT614" s="14"/>
      <c r="AU614" s="14"/>
      <c r="AV614" s="14"/>
      <c r="AW614" s="14"/>
      <c r="AX614" s="14"/>
    </row>
    <row r="615" spans="1:50" x14ac:dyDescent="0.35">
      <c r="A615" s="14"/>
      <c r="B615" s="14"/>
      <c r="C615" s="123"/>
      <c r="D615" s="123"/>
      <c r="E615" s="123"/>
      <c r="F615" s="123"/>
      <c r="G615" s="123"/>
      <c r="H615" s="123"/>
      <c r="I615" s="123"/>
      <c r="J615" s="123"/>
      <c r="K615" s="123"/>
      <c r="L615" s="123"/>
      <c r="M615" s="123"/>
      <c r="N615" s="123"/>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c r="AN615" s="14"/>
      <c r="AO615" s="14"/>
      <c r="AP615" s="14"/>
      <c r="AQ615" s="14"/>
      <c r="AR615" s="14"/>
      <c r="AS615" s="14"/>
      <c r="AT615" s="14"/>
      <c r="AU615" s="14"/>
      <c r="AV615" s="14"/>
      <c r="AW615" s="14"/>
      <c r="AX615" s="14"/>
    </row>
    <row r="616" spans="1:50" x14ac:dyDescent="0.35">
      <c r="A616" s="14"/>
      <c r="B616" s="14"/>
      <c r="C616" s="123"/>
      <c r="D616" s="123"/>
      <c r="E616" s="123"/>
      <c r="F616" s="123"/>
      <c r="G616" s="123"/>
      <c r="H616" s="123"/>
      <c r="I616" s="123"/>
      <c r="J616" s="123"/>
      <c r="K616" s="123"/>
      <c r="L616" s="123"/>
      <c r="M616" s="123"/>
      <c r="N616" s="123"/>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c r="AN616" s="14"/>
      <c r="AO616" s="14"/>
      <c r="AP616" s="14"/>
      <c r="AQ616" s="14"/>
      <c r="AR616" s="14"/>
      <c r="AS616" s="14"/>
      <c r="AT616" s="14"/>
      <c r="AU616" s="14"/>
      <c r="AV616" s="14"/>
      <c r="AW616" s="14"/>
      <c r="AX616" s="14"/>
    </row>
    <row r="617" spans="1:50" x14ac:dyDescent="0.35">
      <c r="A617" s="14"/>
      <c r="B617" s="14"/>
      <c r="C617" s="123"/>
      <c r="D617" s="123"/>
      <c r="E617" s="123"/>
      <c r="F617" s="123"/>
      <c r="G617" s="123"/>
      <c r="H617" s="123"/>
      <c r="I617" s="123"/>
      <c r="J617" s="123"/>
      <c r="K617" s="123"/>
      <c r="L617" s="123"/>
      <c r="M617" s="123"/>
      <c r="N617" s="123"/>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c r="AN617" s="14"/>
      <c r="AO617" s="14"/>
      <c r="AP617" s="14"/>
      <c r="AQ617" s="14"/>
      <c r="AR617" s="14"/>
      <c r="AS617" s="14"/>
      <c r="AT617" s="14"/>
      <c r="AU617" s="14"/>
      <c r="AV617" s="14"/>
      <c r="AW617" s="14"/>
      <c r="AX617" s="14"/>
    </row>
    <row r="618" spans="1:50" x14ac:dyDescent="0.35">
      <c r="A618" s="14"/>
      <c r="B618" s="14"/>
      <c r="C618" s="123"/>
      <c r="D618" s="123"/>
      <c r="E618" s="123"/>
      <c r="F618" s="123"/>
      <c r="G618" s="123"/>
      <c r="H618" s="123"/>
      <c r="I618" s="123"/>
      <c r="J618" s="123"/>
      <c r="K618" s="123"/>
      <c r="L618" s="123"/>
      <c r="M618" s="123"/>
      <c r="N618" s="123"/>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c r="AN618" s="14"/>
      <c r="AO618" s="14"/>
      <c r="AP618" s="14"/>
      <c r="AQ618" s="14"/>
      <c r="AR618" s="14"/>
      <c r="AS618" s="14"/>
      <c r="AT618" s="14"/>
      <c r="AU618" s="14"/>
      <c r="AV618" s="14"/>
      <c r="AW618" s="14"/>
      <c r="AX618" s="14"/>
    </row>
    <row r="619" spans="1:50" x14ac:dyDescent="0.35">
      <c r="A619" s="14"/>
      <c r="B619" s="14"/>
      <c r="C619" s="123"/>
      <c r="D619" s="123"/>
      <c r="E619" s="123"/>
      <c r="F619" s="123"/>
      <c r="G619" s="123"/>
      <c r="H619" s="123"/>
      <c r="I619" s="123"/>
      <c r="J619" s="123"/>
      <c r="K619" s="123"/>
      <c r="L619" s="123"/>
      <c r="M619" s="123"/>
      <c r="N619" s="123"/>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c r="AN619" s="14"/>
      <c r="AO619" s="14"/>
      <c r="AP619" s="14"/>
      <c r="AQ619" s="14"/>
      <c r="AR619" s="14"/>
      <c r="AS619" s="14"/>
      <c r="AT619" s="14"/>
      <c r="AU619" s="14"/>
      <c r="AV619" s="14"/>
      <c r="AW619" s="14"/>
      <c r="AX619" s="14"/>
    </row>
    <row r="620" spans="1:50" x14ac:dyDescent="0.35">
      <c r="A620" s="14"/>
      <c r="B620" s="14"/>
      <c r="C620" s="123"/>
      <c r="D620" s="123"/>
      <c r="E620" s="123"/>
      <c r="F620" s="123"/>
      <c r="G620" s="123"/>
      <c r="H620" s="123"/>
      <c r="I620" s="123"/>
      <c r="J620" s="123"/>
      <c r="K620" s="123"/>
      <c r="L620" s="123"/>
      <c r="M620" s="123"/>
      <c r="N620" s="123"/>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c r="AN620" s="14"/>
      <c r="AO620" s="14"/>
      <c r="AP620" s="14"/>
      <c r="AQ620" s="14"/>
      <c r="AR620" s="14"/>
      <c r="AS620" s="14"/>
      <c r="AT620" s="14"/>
      <c r="AU620" s="14"/>
      <c r="AV620" s="14"/>
      <c r="AW620" s="14"/>
      <c r="AX620" s="14"/>
    </row>
    <row r="621" spans="1:50" x14ac:dyDescent="0.35">
      <c r="A621" s="14"/>
      <c r="B621" s="14"/>
      <c r="C621" s="123"/>
      <c r="D621" s="123"/>
      <c r="E621" s="123"/>
      <c r="F621" s="123"/>
      <c r="G621" s="123"/>
      <c r="H621" s="123"/>
      <c r="I621" s="123"/>
      <c r="J621" s="123"/>
      <c r="K621" s="123"/>
      <c r="L621" s="123"/>
      <c r="M621" s="123"/>
      <c r="N621" s="123"/>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c r="AN621" s="14"/>
      <c r="AO621" s="14"/>
      <c r="AP621" s="14"/>
      <c r="AQ621" s="14"/>
      <c r="AR621" s="14"/>
      <c r="AS621" s="14"/>
      <c r="AT621" s="14"/>
      <c r="AU621" s="14"/>
      <c r="AV621" s="14"/>
      <c r="AW621" s="14"/>
      <c r="AX621" s="14"/>
    </row>
    <row r="622" spans="1:50" x14ac:dyDescent="0.35">
      <c r="A622" s="14"/>
      <c r="B622" s="14"/>
      <c r="C622" s="123"/>
      <c r="D622" s="123"/>
      <c r="E622" s="123"/>
      <c r="F622" s="123"/>
      <c r="G622" s="123"/>
      <c r="H622" s="123"/>
      <c r="I622" s="123"/>
      <c r="J622" s="123"/>
      <c r="K622" s="123"/>
      <c r="L622" s="123"/>
      <c r="M622" s="123"/>
      <c r="N622" s="123"/>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c r="AX622" s="14"/>
    </row>
    <row r="623" spans="1:50" x14ac:dyDescent="0.35">
      <c r="A623" s="14"/>
      <c r="B623" s="14"/>
      <c r="C623" s="123"/>
      <c r="D623" s="123"/>
      <c r="E623" s="123"/>
      <c r="F623" s="123"/>
      <c r="G623" s="123"/>
      <c r="H623" s="123"/>
      <c r="I623" s="123"/>
      <c r="J623" s="123"/>
      <c r="K623" s="123"/>
      <c r="L623" s="123"/>
      <c r="M623" s="123"/>
      <c r="N623" s="123"/>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14"/>
    </row>
    <row r="624" spans="1:50" x14ac:dyDescent="0.35">
      <c r="A624" s="14"/>
      <c r="B624" s="14"/>
      <c r="C624" s="123"/>
      <c r="D624" s="123"/>
      <c r="E624" s="123"/>
      <c r="F624" s="123"/>
      <c r="G624" s="123"/>
      <c r="H624" s="123"/>
      <c r="I624" s="123"/>
      <c r="J624" s="123"/>
      <c r="K624" s="123"/>
      <c r="L624" s="123"/>
      <c r="M624" s="123"/>
      <c r="N624" s="123"/>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c r="AX624" s="14"/>
    </row>
    <row r="625" spans="1:50" x14ac:dyDescent="0.35">
      <c r="A625" s="14"/>
      <c r="B625" s="14"/>
      <c r="C625" s="123"/>
      <c r="D625" s="123"/>
      <c r="E625" s="123"/>
      <c r="F625" s="123"/>
      <c r="G625" s="123"/>
      <c r="H625" s="123"/>
      <c r="I625" s="123"/>
      <c r="J625" s="123"/>
      <c r="K625" s="123"/>
      <c r="L625" s="123"/>
      <c r="M625" s="123"/>
      <c r="N625" s="123"/>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c r="AX625" s="14"/>
    </row>
    <row r="626" spans="1:50" x14ac:dyDescent="0.35">
      <c r="A626" s="14"/>
      <c r="B626" s="14"/>
      <c r="C626" s="123"/>
      <c r="D626" s="123"/>
      <c r="E626" s="123"/>
      <c r="F626" s="123"/>
      <c r="G626" s="123"/>
      <c r="H626" s="123"/>
      <c r="I626" s="123"/>
      <c r="J626" s="123"/>
      <c r="K626" s="123"/>
      <c r="L626" s="123"/>
      <c r="M626" s="123"/>
      <c r="N626" s="123"/>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c r="AX626" s="14"/>
    </row>
    <row r="627" spans="1:50" x14ac:dyDescent="0.35">
      <c r="A627" s="14"/>
      <c r="B627" s="14"/>
      <c r="C627" s="123"/>
      <c r="D627" s="123"/>
      <c r="E627" s="123"/>
      <c r="F627" s="123"/>
      <c r="G627" s="123"/>
      <c r="H627" s="123"/>
      <c r="I627" s="123"/>
      <c r="J627" s="123"/>
      <c r="K627" s="123"/>
      <c r="L627" s="123"/>
      <c r="M627" s="123"/>
      <c r="N627" s="123"/>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4"/>
    </row>
    <row r="628" spans="1:50" x14ac:dyDescent="0.35">
      <c r="A628" s="14"/>
      <c r="B628" s="14"/>
      <c r="C628" s="123"/>
      <c r="D628" s="123"/>
      <c r="E628" s="123"/>
      <c r="F628" s="123"/>
      <c r="G628" s="123"/>
      <c r="H628" s="123"/>
      <c r="I628" s="123"/>
      <c r="J628" s="123"/>
      <c r="K628" s="123"/>
      <c r="L628" s="123"/>
      <c r="M628" s="123"/>
      <c r="N628" s="123"/>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c r="AX628" s="14"/>
    </row>
    <row r="629" spans="1:50" x14ac:dyDescent="0.35">
      <c r="A629" s="14"/>
      <c r="B629" s="14"/>
      <c r="C629" s="123"/>
      <c r="D629" s="123"/>
      <c r="E629" s="123"/>
      <c r="F629" s="123"/>
      <c r="G629" s="123"/>
      <c r="H629" s="123"/>
      <c r="I629" s="123"/>
      <c r="J629" s="123"/>
      <c r="K629" s="123"/>
      <c r="L629" s="123"/>
      <c r="M629" s="123"/>
      <c r="N629" s="123"/>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4"/>
    </row>
    <row r="630" spans="1:50" x14ac:dyDescent="0.35">
      <c r="A630" s="14"/>
      <c r="B630" s="14"/>
      <c r="C630" s="123"/>
      <c r="D630" s="123"/>
      <c r="E630" s="123"/>
      <c r="F630" s="123"/>
      <c r="G630" s="123"/>
      <c r="H630" s="123"/>
      <c r="I630" s="123"/>
      <c r="J630" s="123"/>
      <c r="K630" s="123"/>
      <c r="L630" s="123"/>
      <c r="M630" s="123"/>
      <c r="N630" s="123"/>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c r="AX630" s="14"/>
    </row>
    <row r="631" spans="1:50" x14ac:dyDescent="0.35">
      <c r="A631" s="14"/>
      <c r="B631" s="14"/>
      <c r="C631" s="123"/>
      <c r="D631" s="123"/>
      <c r="E631" s="123"/>
      <c r="F631" s="123"/>
      <c r="G631" s="123"/>
      <c r="H631" s="123"/>
      <c r="I631" s="123"/>
      <c r="J631" s="123"/>
      <c r="K631" s="123"/>
      <c r="L631" s="123"/>
      <c r="M631" s="123"/>
      <c r="N631" s="123"/>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c r="AX631" s="14"/>
    </row>
    <row r="632" spans="1:50" x14ac:dyDescent="0.35">
      <c r="A632" s="14"/>
      <c r="B632" s="14"/>
      <c r="C632" s="123"/>
      <c r="D632" s="123"/>
      <c r="E632" s="123"/>
      <c r="F632" s="123"/>
      <c r="G632" s="123"/>
      <c r="H632" s="123"/>
      <c r="I632" s="123"/>
      <c r="J632" s="123"/>
      <c r="K632" s="123"/>
      <c r="L632" s="123"/>
      <c r="M632" s="123"/>
      <c r="N632" s="123"/>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c r="AX632" s="14"/>
    </row>
    <row r="633" spans="1:50" x14ac:dyDescent="0.35">
      <c r="A633" s="14"/>
      <c r="B633" s="14"/>
      <c r="C633" s="123"/>
      <c r="D633" s="123"/>
      <c r="E633" s="123"/>
      <c r="F633" s="123"/>
      <c r="G633" s="123"/>
      <c r="H633" s="123"/>
      <c r="I633" s="123"/>
      <c r="J633" s="123"/>
      <c r="K633" s="123"/>
      <c r="L633" s="123"/>
      <c r="M633" s="123"/>
      <c r="N633" s="123"/>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c r="AN633" s="14"/>
      <c r="AO633" s="14"/>
      <c r="AP633" s="14"/>
      <c r="AQ633" s="14"/>
      <c r="AR633" s="14"/>
      <c r="AS633" s="14"/>
      <c r="AT633" s="14"/>
      <c r="AU633" s="14"/>
      <c r="AV633" s="14"/>
      <c r="AW633" s="14"/>
      <c r="AX633" s="14"/>
    </row>
    <row r="634" spans="1:50" x14ac:dyDescent="0.35">
      <c r="A634" s="14"/>
      <c r="B634" s="14"/>
      <c r="C634" s="123"/>
      <c r="D634" s="123"/>
      <c r="E634" s="123"/>
      <c r="F634" s="123"/>
      <c r="G634" s="123"/>
      <c r="H634" s="123"/>
      <c r="I634" s="123"/>
      <c r="J634" s="123"/>
      <c r="K634" s="123"/>
      <c r="L634" s="123"/>
      <c r="M634" s="123"/>
      <c r="N634" s="123"/>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c r="AN634" s="14"/>
      <c r="AO634" s="14"/>
      <c r="AP634" s="14"/>
      <c r="AQ634" s="14"/>
      <c r="AR634" s="14"/>
      <c r="AS634" s="14"/>
      <c r="AT634" s="14"/>
      <c r="AU634" s="14"/>
      <c r="AV634" s="14"/>
      <c r="AW634" s="14"/>
      <c r="AX634" s="14"/>
    </row>
    <row r="635" spans="1:50" x14ac:dyDescent="0.35">
      <c r="A635" s="14"/>
      <c r="B635" s="14"/>
      <c r="C635" s="123"/>
      <c r="D635" s="123"/>
      <c r="E635" s="123"/>
      <c r="F635" s="123"/>
      <c r="G635" s="123"/>
      <c r="H635" s="123"/>
      <c r="I635" s="123"/>
      <c r="J635" s="123"/>
      <c r="K635" s="123"/>
      <c r="L635" s="123"/>
      <c r="M635" s="123"/>
      <c r="N635" s="123"/>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c r="AN635" s="14"/>
      <c r="AO635" s="14"/>
      <c r="AP635" s="14"/>
      <c r="AQ635" s="14"/>
      <c r="AR635" s="14"/>
      <c r="AS635" s="14"/>
      <c r="AT635" s="14"/>
      <c r="AU635" s="14"/>
      <c r="AV635" s="14"/>
      <c r="AW635" s="14"/>
      <c r="AX635" s="14"/>
    </row>
    <row r="636" spans="1:50" x14ac:dyDescent="0.35">
      <c r="A636" s="14"/>
      <c r="B636" s="14"/>
      <c r="C636" s="123"/>
      <c r="D636" s="123"/>
      <c r="E636" s="123"/>
      <c r="F636" s="123"/>
      <c r="G636" s="123"/>
      <c r="H636" s="123"/>
      <c r="I636" s="123"/>
      <c r="J636" s="123"/>
      <c r="K636" s="123"/>
      <c r="L636" s="123"/>
      <c r="M636" s="123"/>
      <c r="N636" s="123"/>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c r="AN636" s="14"/>
      <c r="AO636" s="14"/>
      <c r="AP636" s="14"/>
      <c r="AQ636" s="14"/>
      <c r="AR636" s="14"/>
      <c r="AS636" s="14"/>
      <c r="AT636" s="14"/>
      <c r="AU636" s="14"/>
      <c r="AV636" s="14"/>
      <c r="AW636" s="14"/>
      <c r="AX636" s="14"/>
    </row>
    <row r="637" spans="1:50" x14ac:dyDescent="0.35">
      <c r="A637" s="14"/>
      <c r="B637" s="14"/>
      <c r="C637" s="123"/>
      <c r="D637" s="123"/>
      <c r="E637" s="123"/>
      <c r="F637" s="123"/>
      <c r="G637" s="123"/>
      <c r="H637" s="123"/>
      <c r="I637" s="123"/>
      <c r="J637" s="123"/>
      <c r="K637" s="123"/>
      <c r="L637" s="123"/>
      <c r="M637" s="123"/>
      <c r="N637" s="123"/>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c r="AX637" s="14"/>
    </row>
    <row r="638" spans="1:50" x14ac:dyDescent="0.35">
      <c r="A638" s="14"/>
      <c r="B638" s="14"/>
      <c r="C638" s="123"/>
      <c r="D638" s="123"/>
      <c r="E638" s="123"/>
      <c r="F638" s="123"/>
      <c r="G638" s="123"/>
      <c r="H638" s="123"/>
      <c r="I638" s="123"/>
      <c r="J638" s="123"/>
      <c r="K638" s="123"/>
      <c r="L638" s="123"/>
      <c r="M638" s="123"/>
      <c r="N638" s="123"/>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c r="AX638" s="14"/>
    </row>
    <row r="639" spans="1:50" x14ac:dyDescent="0.35">
      <c r="A639" s="14"/>
      <c r="B639" s="14"/>
      <c r="C639" s="123"/>
      <c r="D639" s="123"/>
      <c r="E639" s="123"/>
      <c r="F639" s="123"/>
      <c r="G639" s="123"/>
      <c r="H639" s="123"/>
      <c r="I639" s="123"/>
      <c r="J639" s="123"/>
      <c r="K639" s="123"/>
      <c r="L639" s="123"/>
      <c r="M639" s="123"/>
      <c r="N639" s="123"/>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c r="AN639" s="14"/>
      <c r="AO639" s="14"/>
      <c r="AP639" s="14"/>
      <c r="AQ639" s="14"/>
      <c r="AR639" s="14"/>
      <c r="AS639" s="14"/>
      <c r="AT639" s="14"/>
      <c r="AU639" s="14"/>
      <c r="AV639" s="14"/>
      <c r="AW639" s="14"/>
      <c r="AX639" s="14"/>
    </row>
    <row r="640" spans="1:50" x14ac:dyDescent="0.35">
      <c r="A640" s="14"/>
      <c r="B640" s="14"/>
      <c r="C640" s="123"/>
      <c r="D640" s="123"/>
      <c r="E640" s="123"/>
      <c r="F640" s="123"/>
      <c r="G640" s="123"/>
      <c r="H640" s="123"/>
      <c r="I640" s="123"/>
      <c r="J640" s="123"/>
      <c r="K640" s="123"/>
      <c r="L640" s="123"/>
      <c r="M640" s="123"/>
      <c r="N640" s="123"/>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4"/>
    </row>
    <row r="641" spans="1:50" x14ac:dyDescent="0.35">
      <c r="A641" s="14"/>
      <c r="B641" s="14"/>
      <c r="C641" s="123"/>
      <c r="D641" s="123"/>
      <c r="E641" s="123"/>
      <c r="F641" s="123"/>
      <c r="G641" s="123"/>
      <c r="H641" s="123"/>
      <c r="I641" s="123"/>
      <c r="J641" s="123"/>
      <c r="K641" s="123"/>
      <c r="L641" s="123"/>
      <c r="M641" s="123"/>
      <c r="N641" s="123"/>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c r="AN641" s="14"/>
      <c r="AO641" s="14"/>
      <c r="AP641" s="14"/>
      <c r="AQ641" s="14"/>
      <c r="AR641" s="14"/>
      <c r="AS641" s="14"/>
      <c r="AT641" s="14"/>
      <c r="AU641" s="14"/>
      <c r="AV641" s="14"/>
      <c r="AW641" s="14"/>
      <c r="AX641" s="14"/>
    </row>
    <row r="642" spans="1:50" x14ac:dyDescent="0.35">
      <c r="A642" s="14"/>
      <c r="B642" s="14"/>
      <c r="C642" s="123"/>
      <c r="D642" s="123"/>
      <c r="E642" s="123"/>
      <c r="F642" s="123"/>
      <c r="G642" s="123"/>
      <c r="H642" s="123"/>
      <c r="I642" s="123"/>
      <c r="J642" s="123"/>
      <c r="K642" s="123"/>
      <c r="L642" s="123"/>
      <c r="M642" s="123"/>
      <c r="N642" s="123"/>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c r="AN642" s="14"/>
      <c r="AO642" s="14"/>
      <c r="AP642" s="14"/>
      <c r="AQ642" s="14"/>
      <c r="AR642" s="14"/>
      <c r="AS642" s="14"/>
      <c r="AT642" s="14"/>
      <c r="AU642" s="14"/>
      <c r="AV642" s="14"/>
      <c r="AW642" s="14"/>
      <c r="AX642" s="14"/>
    </row>
    <row r="643" spans="1:50" x14ac:dyDescent="0.35">
      <c r="A643" s="14"/>
      <c r="B643" s="14"/>
      <c r="C643" s="123"/>
      <c r="D643" s="123"/>
      <c r="E643" s="123"/>
      <c r="F643" s="123"/>
      <c r="G643" s="123"/>
      <c r="H643" s="123"/>
      <c r="I643" s="123"/>
      <c r="J643" s="123"/>
      <c r="K643" s="123"/>
      <c r="L643" s="123"/>
      <c r="M643" s="123"/>
      <c r="N643" s="123"/>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c r="AN643" s="14"/>
      <c r="AO643" s="14"/>
      <c r="AP643" s="14"/>
      <c r="AQ643" s="14"/>
      <c r="AR643" s="14"/>
      <c r="AS643" s="14"/>
      <c r="AT643" s="14"/>
      <c r="AU643" s="14"/>
      <c r="AV643" s="14"/>
      <c r="AW643" s="14"/>
      <c r="AX643" s="14"/>
    </row>
    <row r="644" spans="1:50" x14ac:dyDescent="0.35">
      <c r="A644" s="14"/>
      <c r="B644" s="14"/>
      <c r="C644" s="123"/>
      <c r="D644" s="123"/>
      <c r="E644" s="123"/>
      <c r="F644" s="123"/>
      <c r="G644" s="123"/>
      <c r="H644" s="123"/>
      <c r="I644" s="123"/>
      <c r="J644" s="123"/>
      <c r="K644" s="123"/>
      <c r="L644" s="123"/>
      <c r="M644" s="123"/>
      <c r="N644" s="123"/>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c r="AV644" s="14"/>
      <c r="AW644" s="14"/>
      <c r="AX644" s="14"/>
    </row>
    <row r="645" spans="1:50" x14ac:dyDescent="0.35">
      <c r="A645" s="14"/>
      <c r="B645" s="14"/>
      <c r="C645" s="123"/>
      <c r="D645" s="123"/>
      <c r="E645" s="123"/>
      <c r="F645" s="123"/>
      <c r="G645" s="123"/>
      <c r="H645" s="123"/>
      <c r="I645" s="123"/>
      <c r="J645" s="123"/>
      <c r="K645" s="123"/>
      <c r="L645" s="123"/>
      <c r="M645" s="123"/>
      <c r="N645" s="123"/>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c r="AV645" s="14"/>
      <c r="AW645" s="14"/>
      <c r="AX645" s="14"/>
    </row>
    <row r="646" spans="1:50" x14ac:dyDescent="0.35">
      <c r="A646" s="14"/>
      <c r="B646" s="14"/>
      <c r="C646" s="123"/>
      <c r="D646" s="123"/>
      <c r="E646" s="123"/>
      <c r="F646" s="123"/>
      <c r="G646" s="123"/>
      <c r="H646" s="123"/>
      <c r="I646" s="123"/>
      <c r="J646" s="123"/>
      <c r="K646" s="123"/>
      <c r="L646" s="123"/>
      <c r="M646" s="123"/>
      <c r="N646" s="123"/>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c r="AV646" s="14"/>
      <c r="AW646" s="14"/>
      <c r="AX646" s="14"/>
    </row>
    <row r="647" spans="1:50" x14ac:dyDescent="0.35">
      <c r="A647" s="14"/>
      <c r="B647" s="14"/>
      <c r="C647" s="123"/>
      <c r="D647" s="123"/>
      <c r="E647" s="123"/>
      <c r="F647" s="123"/>
      <c r="G647" s="123"/>
      <c r="H647" s="123"/>
      <c r="I647" s="123"/>
      <c r="J647" s="123"/>
      <c r="K647" s="123"/>
      <c r="L647" s="123"/>
      <c r="M647" s="123"/>
      <c r="N647" s="123"/>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4"/>
      <c r="AV647" s="14"/>
      <c r="AW647" s="14"/>
      <c r="AX647" s="14"/>
    </row>
    <row r="648" spans="1:50" x14ac:dyDescent="0.35">
      <c r="A648" s="14"/>
      <c r="B648" s="14"/>
      <c r="C648" s="123"/>
      <c r="D648" s="123"/>
      <c r="E648" s="123"/>
      <c r="F648" s="123"/>
      <c r="G648" s="123"/>
      <c r="H648" s="123"/>
      <c r="I648" s="123"/>
      <c r="J648" s="123"/>
      <c r="K648" s="123"/>
      <c r="L648" s="123"/>
      <c r="M648" s="123"/>
      <c r="N648" s="123"/>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14"/>
      <c r="AV648" s="14"/>
      <c r="AW648" s="14"/>
      <c r="AX648" s="14"/>
    </row>
    <row r="649" spans="1:50" x14ac:dyDescent="0.35">
      <c r="A649" s="14"/>
      <c r="B649" s="14"/>
      <c r="C649" s="123"/>
      <c r="D649" s="123"/>
      <c r="E649" s="123"/>
      <c r="F649" s="123"/>
      <c r="G649" s="123"/>
      <c r="H649" s="123"/>
      <c r="I649" s="123"/>
      <c r="J649" s="123"/>
      <c r="K649" s="123"/>
      <c r="L649" s="123"/>
      <c r="M649" s="123"/>
      <c r="N649" s="123"/>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14"/>
      <c r="AV649" s="14"/>
      <c r="AW649" s="14"/>
      <c r="AX649" s="14"/>
    </row>
    <row r="650" spans="1:50" x14ac:dyDescent="0.35">
      <c r="A650" s="14"/>
      <c r="B650" s="14"/>
      <c r="C650" s="123"/>
      <c r="D650" s="123"/>
      <c r="E650" s="123"/>
      <c r="F650" s="123"/>
      <c r="G650" s="123"/>
      <c r="H650" s="123"/>
      <c r="I650" s="123"/>
      <c r="J650" s="123"/>
      <c r="K650" s="123"/>
      <c r="L650" s="123"/>
      <c r="M650" s="123"/>
      <c r="N650" s="123"/>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14"/>
      <c r="AV650" s="14"/>
      <c r="AW650" s="14"/>
      <c r="AX650" s="14"/>
    </row>
    <row r="651" spans="1:50" x14ac:dyDescent="0.35">
      <c r="A651" s="14"/>
      <c r="B651" s="14"/>
      <c r="C651" s="123"/>
      <c r="D651" s="123"/>
      <c r="E651" s="123"/>
      <c r="F651" s="123"/>
      <c r="G651" s="123"/>
      <c r="H651" s="123"/>
      <c r="I651" s="123"/>
      <c r="J651" s="123"/>
      <c r="K651" s="123"/>
      <c r="L651" s="123"/>
      <c r="M651" s="123"/>
      <c r="N651" s="123"/>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c r="AX651" s="14"/>
    </row>
    <row r="652" spans="1:50" x14ac:dyDescent="0.35">
      <c r="A652" s="14"/>
      <c r="B652" s="14"/>
      <c r="C652" s="123"/>
      <c r="D652" s="123"/>
      <c r="E652" s="123"/>
      <c r="F652" s="123"/>
      <c r="G652" s="123"/>
      <c r="H652" s="123"/>
      <c r="I652" s="123"/>
      <c r="J652" s="123"/>
      <c r="K652" s="123"/>
      <c r="L652" s="123"/>
      <c r="M652" s="123"/>
      <c r="N652" s="123"/>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c r="AX652" s="14"/>
    </row>
    <row r="653" spans="1:50" x14ac:dyDescent="0.35">
      <c r="A653" s="14"/>
      <c r="B653" s="14"/>
      <c r="C653" s="123"/>
      <c r="D653" s="123"/>
      <c r="E653" s="123"/>
      <c r="F653" s="123"/>
      <c r="G653" s="123"/>
      <c r="H653" s="123"/>
      <c r="I653" s="123"/>
      <c r="J653" s="123"/>
      <c r="K653" s="123"/>
      <c r="L653" s="123"/>
      <c r="M653" s="123"/>
      <c r="N653" s="123"/>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14"/>
    </row>
    <row r="654" spans="1:50" x14ac:dyDescent="0.35">
      <c r="A654" s="14"/>
      <c r="B654" s="14"/>
      <c r="C654" s="123"/>
      <c r="D654" s="123"/>
      <c r="E654" s="123"/>
      <c r="F654" s="123"/>
      <c r="G654" s="123"/>
      <c r="H654" s="123"/>
      <c r="I654" s="123"/>
      <c r="J654" s="123"/>
      <c r="K654" s="123"/>
      <c r="L654" s="123"/>
      <c r="M654" s="123"/>
      <c r="N654" s="123"/>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c r="AX654" s="14"/>
    </row>
    <row r="655" spans="1:50" x14ac:dyDescent="0.35">
      <c r="A655" s="14"/>
      <c r="B655" s="14"/>
      <c r="C655" s="123"/>
      <c r="D655" s="123"/>
      <c r="E655" s="123"/>
      <c r="F655" s="123"/>
      <c r="G655" s="123"/>
      <c r="H655" s="123"/>
      <c r="I655" s="123"/>
      <c r="J655" s="123"/>
      <c r="K655" s="123"/>
      <c r="L655" s="123"/>
      <c r="M655" s="123"/>
      <c r="N655" s="123"/>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c r="AX655" s="14"/>
    </row>
    <row r="656" spans="1:50" x14ac:dyDescent="0.35">
      <c r="A656" s="14"/>
      <c r="B656" s="14"/>
      <c r="C656" s="123"/>
      <c r="D656" s="123"/>
      <c r="E656" s="123"/>
      <c r="F656" s="123"/>
      <c r="G656" s="123"/>
      <c r="H656" s="123"/>
      <c r="I656" s="123"/>
      <c r="J656" s="123"/>
      <c r="K656" s="123"/>
      <c r="L656" s="123"/>
      <c r="M656" s="123"/>
      <c r="N656" s="123"/>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c r="AX656" s="14"/>
    </row>
    <row r="657" spans="1:50" x14ac:dyDescent="0.35">
      <c r="A657" s="14"/>
      <c r="B657" s="14"/>
      <c r="C657" s="123"/>
      <c r="D657" s="123"/>
      <c r="E657" s="123"/>
      <c r="F657" s="123"/>
      <c r="G657" s="123"/>
      <c r="H657" s="123"/>
      <c r="I657" s="123"/>
      <c r="J657" s="123"/>
      <c r="K657" s="123"/>
      <c r="L657" s="123"/>
      <c r="M657" s="123"/>
      <c r="N657" s="123"/>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14"/>
    </row>
    <row r="658" spans="1:50" x14ac:dyDescent="0.35">
      <c r="A658" s="14"/>
      <c r="B658" s="14"/>
      <c r="C658" s="123"/>
      <c r="D658" s="123"/>
      <c r="E658" s="123"/>
      <c r="F658" s="123"/>
      <c r="G658" s="123"/>
      <c r="H658" s="123"/>
      <c r="I658" s="123"/>
      <c r="J658" s="123"/>
      <c r="K658" s="123"/>
      <c r="L658" s="123"/>
      <c r="M658" s="123"/>
      <c r="N658" s="123"/>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c r="AN658" s="14"/>
      <c r="AO658" s="14"/>
      <c r="AP658" s="14"/>
      <c r="AQ658" s="14"/>
      <c r="AR658" s="14"/>
      <c r="AS658" s="14"/>
      <c r="AT658" s="14"/>
      <c r="AU658" s="14"/>
      <c r="AV658" s="14"/>
      <c r="AW658" s="14"/>
      <c r="AX658" s="14"/>
    </row>
    <row r="659" spans="1:50" x14ac:dyDescent="0.35">
      <c r="A659" s="14"/>
      <c r="B659" s="14"/>
      <c r="C659" s="123"/>
      <c r="D659" s="123"/>
      <c r="E659" s="123"/>
      <c r="F659" s="123"/>
      <c r="G659" s="123"/>
      <c r="H659" s="123"/>
      <c r="I659" s="123"/>
      <c r="J659" s="123"/>
      <c r="K659" s="123"/>
      <c r="L659" s="123"/>
      <c r="M659" s="123"/>
      <c r="N659" s="123"/>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14"/>
    </row>
    <row r="660" spans="1:50" x14ac:dyDescent="0.35">
      <c r="A660" s="14"/>
      <c r="B660" s="14"/>
      <c r="C660" s="123"/>
      <c r="D660" s="123"/>
      <c r="E660" s="123"/>
      <c r="F660" s="123"/>
      <c r="G660" s="123"/>
      <c r="H660" s="123"/>
      <c r="I660" s="123"/>
      <c r="J660" s="123"/>
      <c r="K660" s="123"/>
      <c r="L660" s="123"/>
      <c r="M660" s="123"/>
      <c r="N660" s="123"/>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c r="AN660" s="14"/>
      <c r="AO660" s="14"/>
      <c r="AP660" s="14"/>
      <c r="AQ660" s="14"/>
      <c r="AR660" s="14"/>
      <c r="AS660" s="14"/>
      <c r="AT660" s="14"/>
      <c r="AU660" s="14"/>
      <c r="AV660" s="14"/>
      <c r="AW660" s="14"/>
      <c r="AX660" s="14"/>
    </row>
    <row r="661" spans="1:50" x14ac:dyDescent="0.35">
      <c r="A661" s="14"/>
      <c r="B661" s="14"/>
      <c r="C661" s="123"/>
      <c r="D661" s="123"/>
      <c r="E661" s="123"/>
      <c r="F661" s="123"/>
      <c r="G661" s="123"/>
      <c r="H661" s="123"/>
      <c r="I661" s="123"/>
      <c r="J661" s="123"/>
      <c r="K661" s="123"/>
      <c r="L661" s="123"/>
      <c r="M661" s="123"/>
      <c r="N661" s="123"/>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c r="AN661" s="14"/>
      <c r="AO661" s="14"/>
      <c r="AP661" s="14"/>
      <c r="AQ661" s="14"/>
      <c r="AR661" s="14"/>
      <c r="AS661" s="14"/>
      <c r="AT661" s="14"/>
      <c r="AU661" s="14"/>
      <c r="AV661" s="14"/>
      <c r="AW661" s="14"/>
      <c r="AX661" s="14"/>
    </row>
    <row r="662" spans="1:50" x14ac:dyDescent="0.35">
      <c r="A662" s="14"/>
      <c r="B662" s="14"/>
      <c r="C662" s="123"/>
      <c r="D662" s="123"/>
      <c r="E662" s="123"/>
      <c r="F662" s="123"/>
      <c r="G662" s="123"/>
      <c r="H662" s="123"/>
      <c r="I662" s="123"/>
      <c r="J662" s="123"/>
      <c r="K662" s="123"/>
      <c r="L662" s="123"/>
      <c r="M662" s="123"/>
      <c r="N662" s="123"/>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14"/>
    </row>
    <row r="663" spans="1:50" x14ac:dyDescent="0.35">
      <c r="A663" s="14"/>
      <c r="B663" s="14"/>
      <c r="C663" s="123"/>
      <c r="D663" s="123"/>
      <c r="E663" s="123"/>
      <c r="F663" s="123"/>
      <c r="G663" s="123"/>
      <c r="H663" s="123"/>
      <c r="I663" s="123"/>
      <c r="J663" s="123"/>
      <c r="K663" s="123"/>
      <c r="L663" s="123"/>
      <c r="M663" s="123"/>
      <c r="N663" s="123"/>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c r="AX663" s="14"/>
    </row>
    <row r="664" spans="1:50" x14ac:dyDescent="0.35">
      <c r="A664" s="14"/>
      <c r="B664" s="14"/>
      <c r="C664" s="123"/>
      <c r="D664" s="123"/>
      <c r="E664" s="123"/>
      <c r="F664" s="123"/>
      <c r="G664" s="123"/>
      <c r="H664" s="123"/>
      <c r="I664" s="123"/>
      <c r="J664" s="123"/>
      <c r="K664" s="123"/>
      <c r="L664" s="123"/>
      <c r="M664" s="123"/>
      <c r="N664" s="123"/>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c r="AN664" s="14"/>
      <c r="AO664" s="14"/>
      <c r="AP664" s="14"/>
      <c r="AQ664" s="14"/>
      <c r="AR664" s="14"/>
      <c r="AS664" s="14"/>
      <c r="AT664" s="14"/>
      <c r="AU664" s="14"/>
      <c r="AV664" s="14"/>
      <c r="AW664" s="14"/>
      <c r="AX664" s="14"/>
    </row>
    <row r="665" spans="1:50" x14ac:dyDescent="0.35">
      <c r="A665" s="14"/>
      <c r="B665" s="14"/>
      <c r="C665" s="123"/>
      <c r="D665" s="123"/>
      <c r="E665" s="123"/>
      <c r="F665" s="123"/>
      <c r="G665" s="123"/>
      <c r="H665" s="123"/>
      <c r="I665" s="123"/>
      <c r="J665" s="123"/>
      <c r="K665" s="123"/>
      <c r="L665" s="123"/>
      <c r="M665" s="123"/>
      <c r="N665" s="123"/>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c r="AN665" s="14"/>
      <c r="AO665" s="14"/>
      <c r="AP665" s="14"/>
      <c r="AQ665" s="14"/>
      <c r="AR665" s="14"/>
      <c r="AS665" s="14"/>
      <c r="AT665" s="14"/>
      <c r="AU665" s="14"/>
      <c r="AV665" s="14"/>
      <c r="AW665" s="14"/>
      <c r="AX665" s="14"/>
    </row>
    <row r="666" spans="1:50" x14ac:dyDescent="0.35">
      <c r="A666" s="14"/>
      <c r="B666" s="14"/>
      <c r="C666" s="123"/>
      <c r="D666" s="123"/>
      <c r="E666" s="123"/>
      <c r="F666" s="123"/>
      <c r="G666" s="123"/>
      <c r="H666" s="123"/>
      <c r="I666" s="123"/>
      <c r="J666" s="123"/>
      <c r="K666" s="123"/>
      <c r="L666" s="123"/>
      <c r="M666" s="123"/>
      <c r="N666" s="123"/>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c r="AN666" s="14"/>
      <c r="AO666" s="14"/>
      <c r="AP666" s="14"/>
      <c r="AQ666" s="14"/>
      <c r="AR666" s="14"/>
      <c r="AS666" s="14"/>
      <c r="AT666" s="14"/>
      <c r="AU666" s="14"/>
      <c r="AV666" s="14"/>
      <c r="AW666" s="14"/>
      <c r="AX666" s="14"/>
    </row>
    <row r="667" spans="1:50" x14ac:dyDescent="0.35">
      <c r="A667" s="14"/>
      <c r="B667" s="14"/>
      <c r="C667" s="123"/>
      <c r="D667" s="123"/>
      <c r="E667" s="123"/>
      <c r="F667" s="123"/>
      <c r="G667" s="123"/>
      <c r="H667" s="123"/>
      <c r="I667" s="123"/>
      <c r="J667" s="123"/>
      <c r="K667" s="123"/>
      <c r="L667" s="123"/>
      <c r="M667" s="123"/>
      <c r="N667" s="123"/>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c r="AN667" s="14"/>
      <c r="AO667" s="14"/>
      <c r="AP667" s="14"/>
      <c r="AQ667" s="14"/>
      <c r="AR667" s="14"/>
      <c r="AS667" s="14"/>
      <c r="AT667" s="14"/>
      <c r="AU667" s="14"/>
      <c r="AV667" s="14"/>
      <c r="AW667" s="14"/>
      <c r="AX667" s="14"/>
    </row>
    <row r="668" spans="1:50" x14ac:dyDescent="0.35">
      <c r="A668" s="14"/>
      <c r="B668" s="14"/>
      <c r="C668" s="123"/>
      <c r="D668" s="123"/>
      <c r="E668" s="123"/>
      <c r="F668" s="123"/>
      <c r="G668" s="123"/>
      <c r="H668" s="123"/>
      <c r="I668" s="123"/>
      <c r="J668" s="123"/>
      <c r="K668" s="123"/>
      <c r="L668" s="123"/>
      <c r="M668" s="123"/>
      <c r="N668" s="123"/>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c r="AN668" s="14"/>
      <c r="AO668" s="14"/>
      <c r="AP668" s="14"/>
      <c r="AQ668" s="14"/>
      <c r="AR668" s="14"/>
      <c r="AS668" s="14"/>
      <c r="AT668" s="14"/>
      <c r="AU668" s="14"/>
      <c r="AV668" s="14"/>
      <c r="AW668" s="14"/>
      <c r="AX668" s="14"/>
    </row>
    <row r="669" spans="1:50" x14ac:dyDescent="0.35">
      <c r="A669" s="14"/>
      <c r="B669" s="14"/>
      <c r="C669" s="123"/>
      <c r="D669" s="123"/>
      <c r="E669" s="123"/>
      <c r="F669" s="123"/>
      <c r="G669" s="123"/>
      <c r="H669" s="123"/>
      <c r="I669" s="123"/>
      <c r="J669" s="123"/>
      <c r="K669" s="123"/>
      <c r="L669" s="123"/>
      <c r="M669" s="123"/>
      <c r="N669" s="123"/>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c r="AN669" s="14"/>
      <c r="AO669" s="14"/>
      <c r="AP669" s="14"/>
      <c r="AQ669" s="14"/>
      <c r="AR669" s="14"/>
      <c r="AS669" s="14"/>
      <c r="AT669" s="14"/>
      <c r="AU669" s="14"/>
      <c r="AV669" s="14"/>
      <c r="AW669" s="14"/>
      <c r="AX669" s="14"/>
    </row>
    <row r="670" spans="1:50" x14ac:dyDescent="0.35">
      <c r="A670" s="14"/>
      <c r="B670" s="14"/>
      <c r="C670" s="123"/>
      <c r="D670" s="123"/>
      <c r="E670" s="123"/>
      <c r="F670" s="123"/>
      <c r="G670" s="123"/>
      <c r="H670" s="123"/>
      <c r="I670" s="123"/>
      <c r="J670" s="123"/>
      <c r="K670" s="123"/>
      <c r="L670" s="123"/>
      <c r="M670" s="123"/>
      <c r="N670" s="123"/>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c r="AN670" s="14"/>
      <c r="AO670" s="14"/>
      <c r="AP670" s="14"/>
      <c r="AQ670" s="14"/>
      <c r="AR670" s="14"/>
      <c r="AS670" s="14"/>
      <c r="AT670" s="14"/>
      <c r="AU670" s="14"/>
      <c r="AV670" s="14"/>
      <c r="AW670" s="14"/>
      <c r="AX670" s="14"/>
    </row>
    <row r="671" spans="1:50" x14ac:dyDescent="0.35">
      <c r="A671" s="14"/>
      <c r="B671" s="14"/>
      <c r="C671" s="123"/>
      <c r="D671" s="123"/>
      <c r="E671" s="123"/>
      <c r="F671" s="123"/>
      <c r="G671" s="123"/>
      <c r="H671" s="123"/>
      <c r="I671" s="123"/>
      <c r="J671" s="123"/>
      <c r="K671" s="123"/>
      <c r="L671" s="123"/>
      <c r="M671" s="123"/>
      <c r="N671" s="123"/>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c r="AN671" s="14"/>
      <c r="AO671" s="14"/>
      <c r="AP671" s="14"/>
      <c r="AQ671" s="14"/>
      <c r="AR671" s="14"/>
      <c r="AS671" s="14"/>
      <c r="AT671" s="14"/>
      <c r="AU671" s="14"/>
      <c r="AV671" s="14"/>
      <c r="AW671" s="14"/>
      <c r="AX671" s="14"/>
    </row>
    <row r="672" spans="1:50" x14ac:dyDescent="0.35">
      <c r="A672" s="14"/>
      <c r="B672" s="14"/>
      <c r="C672" s="123"/>
      <c r="D672" s="123"/>
      <c r="E672" s="123"/>
      <c r="F672" s="123"/>
      <c r="G672" s="123"/>
      <c r="H672" s="123"/>
      <c r="I672" s="123"/>
      <c r="J672" s="123"/>
      <c r="K672" s="123"/>
      <c r="L672" s="123"/>
      <c r="M672" s="123"/>
      <c r="N672" s="123"/>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c r="AN672" s="14"/>
      <c r="AO672" s="14"/>
      <c r="AP672" s="14"/>
      <c r="AQ672" s="14"/>
      <c r="AR672" s="14"/>
      <c r="AS672" s="14"/>
      <c r="AT672" s="14"/>
      <c r="AU672" s="14"/>
      <c r="AV672" s="14"/>
      <c r="AW672" s="14"/>
      <c r="AX672" s="14"/>
    </row>
    <row r="673" spans="1:50" x14ac:dyDescent="0.35">
      <c r="A673" s="14"/>
      <c r="B673" s="14"/>
      <c r="C673" s="123"/>
      <c r="D673" s="123"/>
      <c r="E673" s="123"/>
      <c r="F673" s="123"/>
      <c r="G673" s="123"/>
      <c r="H673" s="123"/>
      <c r="I673" s="123"/>
      <c r="J673" s="123"/>
      <c r="K673" s="123"/>
      <c r="L673" s="123"/>
      <c r="M673" s="123"/>
      <c r="N673" s="123"/>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c r="AQ673" s="14"/>
      <c r="AR673" s="14"/>
      <c r="AS673" s="14"/>
      <c r="AT673" s="14"/>
      <c r="AU673" s="14"/>
      <c r="AV673" s="14"/>
      <c r="AW673" s="14"/>
      <c r="AX673" s="14"/>
    </row>
    <row r="674" spans="1:50" x14ac:dyDescent="0.35">
      <c r="A674" s="14"/>
      <c r="B674" s="14"/>
      <c r="C674" s="123"/>
      <c r="D674" s="123"/>
      <c r="E674" s="123"/>
      <c r="F674" s="123"/>
      <c r="G674" s="123"/>
      <c r="H674" s="123"/>
      <c r="I674" s="123"/>
      <c r="J674" s="123"/>
      <c r="K674" s="123"/>
      <c r="L674" s="123"/>
      <c r="M674" s="123"/>
      <c r="N674" s="123"/>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c r="AQ674" s="14"/>
      <c r="AR674" s="14"/>
      <c r="AS674" s="14"/>
      <c r="AT674" s="14"/>
      <c r="AU674" s="14"/>
      <c r="AV674" s="14"/>
      <c r="AW674" s="14"/>
      <c r="AX674" s="14"/>
    </row>
    <row r="675" spans="1:50" x14ac:dyDescent="0.35">
      <c r="A675" s="14"/>
      <c r="B675" s="14"/>
      <c r="C675" s="123"/>
      <c r="D675" s="123"/>
      <c r="E675" s="123"/>
      <c r="F675" s="123"/>
      <c r="G675" s="123"/>
      <c r="H675" s="123"/>
      <c r="I675" s="123"/>
      <c r="J675" s="123"/>
      <c r="K675" s="123"/>
      <c r="L675" s="123"/>
      <c r="M675" s="123"/>
      <c r="N675" s="123"/>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c r="AN675" s="14"/>
      <c r="AO675" s="14"/>
      <c r="AP675" s="14"/>
      <c r="AQ675" s="14"/>
      <c r="AR675" s="14"/>
      <c r="AS675" s="14"/>
      <c r="AT675" s="14"/>
      <c r="AU675" s="14"/>
      <c r="AV675" s="14"/>
      <c r="AW675" s="14"/>
      <c r="AX675" s="14"/>
    </row>
    <row r="676" spans="1:50" x14ac:dyDescent="0.35">
      <c r="A676" s="14"/>
      <c r="B676" s="14"/>
      <c r="C676" s="123"/>
      <c r="D676" s="123"/>
      <c r="E676" s="123"/>
      <c r="F676" s="123"/>
      <c r="G676" s="123"/>
      <c r="H676" s="123"/>
      <c r="I676" s="123"/>
      <c r="J676" s="123"/>
      <c r="K676" s="123"/>
      <c r="L676" s="123"/>
      <c r="M676" s="123"/>
      <c r="N676" s="123"/>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c r="AN676" s="14"/>
      <c r="AO676" s="14"/>
      <c r="AP676" s="14"/>
      <c r="AQ676" s="14"/>
      <c r="AR676" s="14"/>
      <c r="AS676" s="14"/>
      <c r="AT676" s="14"/>
      <c r="AU676" s="14"/>
      <c r="AV676" s="14"/>
      <c r="AW676" s="14"/>
      <c r="AX676" s="14"/>
    </row>
    <row r="677" spans="1:50" x14ac:dyDescent="0.35">
      <c r="A677" s="14"/>
      <c r="B677" s="14"/>
      <c r="C677" s="123"/>
      <c r="D677" s="123"/>
      <c r="E677" s="123"/>
      <c r="F677" s="123"/>
      <c r="G677" s="123"/>
      <c r="H677" s="123"/>
      <c r="I677" s="123"/>
      <c r="J677" s="123"/>
      <c r="K677" s="123"/>
      <c r="L677" s="123"/>
      <c r="M677" s="123"/>
      <c r="N677" s="123"/>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c r="AN677" s="14"/>
      <c r="AO677" s="14"/>
      <c r="AP677" s="14"/>
      <c r="AQ677" s="14"/>
      <c r="AR677" s="14"/>
      <c r="AS677" s="14"/>
      <c r="AT677" s="14"/>
      <c r="AU677" s="14"/>
      <c r="AV677" s="14"/>
      <c r="AW677" s="14"/>
      <c r="AX677" s="14"/>
    </row>
    <row r="678" spans="1:50" x14ac:dyDescent="0.35">
      <c r="A678" s="14"/>
      <c r="B678" s="14"/>
      <c r="C678" s="123"/>
      <c r="D678" s="123"/>
      <c r="E678" s="123"/>
      <c r="F678" s="123"/>
      <c r="G678" s="123"/>
      <c r="H678" s="123"/>
      <c r="I678" s="123"/>
      <c r="J678" s="123"/>
      <c r="K678" s="123"/>
      <c r="L678" s="123"/>
      <c r="M678" s="123"/>
      <c r="N678" s="123"/>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c r="AN678" s="14"/>
      <c r="AO678" s="14"/>
      <c r="AP678" s="14"/>
      <c r="AQ678" s="14"/>
      <c r="AR678" s="14"/>
      <c r="AS678" s="14"/>
      <c r="AT678" s="14"/>
      <c r="AU678" s="14"/>
      <c r="AV678" s="14"/>
      <c r="AW678" s="14"/>
      <c r="AX678" s="14"/>
    </row>
    <row r="679" spans="1:50" x14ac:dyDescent="0.35">
      <c r="A679" s="14"/>
      <c r="B679" s="14"/>
      <c r="C679" s="123"/>
      <c r="D679" s="123"/>
      <c r="E679" s="123"/>
      <c r="F679" s="123"/>
      <c r="G679" s="123"/>
      <c r="H679" s="123"/>
      <c r="I679" s="123"/>
      <c r="J679" s="123"/>
      <c r="K679" s="123"/>
      <c r="L679" s="123"/>
      <c r="M679" s="123"/>
      <c r="N679" s="123"/>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c r="AN679" s="14"/>
      <c r="AO679" s="14"/>
      <c r="AP679" s="14"/>
      <c r="AQ679" s="14"/>
      <c r="AR679" s="14"/>
      <c r="AS679" s="14"/>
      <c r="AT679" s="14"/>
      <c r="AU679" s="14"/>
      <c r="AV679" s="14"/>
      <c r="AW679" s="14"/>
      <c r="AX679" s="14"/>
    </row>
    <row r="680" spans="1:50" x14ac:dyDescent="0.35">
      <c r="A680" s="14"/>
      <c r="B680" s="14"/>
      <c r="C680" s="123"/>
      <c r="D680" s="123"/>
      <c r="E680" s="123"/>
      <c r="F680" s="123"/>
      <c r="G680" s="123"/>
      <c r="H680" s="123"/>
      <c r="I680" s="123"/>
      <c r="J680" s="123"/>
      <c r="K680" s="123"/>
      <c r="L680" s="123"/>
      <c r="M680" s="123"/>
      <c r="N680" s="123"/>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c r="AN680" s="14"/>
      <c r="AO680" s="14"/>
      <c r="AP680" s="14"/>
      <c r="AQ680" s="14"/>
      <c r="AR680" s="14"/>
      <c r="AS680" s="14"/>
      <c r="AT680" s="14"/>
      <c r="AU680" s="14"/>
      <c r="AV680" s="14"/>
      <c r="AW680" s="14"/>
      <c r="AX680" s="14"/>
    </row>
    <row r="681" spans="1:50" x14ac:dyDescent="0.35">
      <c r="A681" s="14"/>
      <c r="B681" s="14"/>
      <c r="C681" s="123"/>
      <c r="D681" s="123"/>
      <c r="E681" s="123"/>
      <c r="F681" s="123"/>
      <c r="G681" s="123"/>
      <c r="H681" s="123"/>
      <c r="I681" s="123"/>
      <c r="J681" s="123"/>
      <c r="K681" s="123"/>
      <c r="L681" s="123"/>
      <c r="M681" s="123"/>
      <c r="N681" s="123"/>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c r="AN681" s="14"/>
      <c r="AO681" s="14"/>
      <c r="AP681" s="14"/>
      <c r="AQ681" s="14"/>
      <c r="AR681" s="14"/>
      <c r="AS681" s="14"/>
      <c r="AT681" s="14"/>
      <c r="AU681" s="14"/>
      <c r="AV681" s="14"/>
      <c r="AW681" s="14"/>
      <c r="AX681" s="14"/>
    </row>
    <row r="682" spans="1:50" x14ac:dyDescent="0.35">
      <c r="A682" s="14"/>
      <c r="B682" s="14"/>
      <c r="C682" s="123"/>
      <c r="D682" s="123"/>
      <c r="E682" s="123"/>
      <c r="F682" s="123"/>
      <c r="G682" s="123"/>
      <c r="H682" s="123"/>
      <c r="I682" s="123"/>
      <c r="J682" s="123"/>
      <c r="K682" s="123"/>
      <c r="L682" s="123"/>
      <c r="M682" s="123"/>
      <c r="N682" s="123"/>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c r="AN682" s="14"/>
      <c r="AO682" s="14"/>
      <c r="AP682" s="14"/>
      <c r="AQ682" s="14"/>
      <c r="AR682" s="14"/>
      <c r="AS682" s="14"/>
      <c r="AT682" s="14"/>
      <c r="AU682" s="14"/>
      <c r="AV682" s="14"/>
      <c r="AW682" s="14"/>
      <c r="AX682" s="14"/>
    </row>
    <row r="683" spans="1:50" x14ac:dyDescent="0.35">
      <c r="A683" s="14"/>
      <c r="B683" s="14"/>
      <c r="C683" s="123"/>
      <c r="D683" s="123"/>
      <c r="E683" s="123"/>
      <c r="F683" s="123"/>
      <c r="G683" s="123"/>
      <c r="H683" s="123"/>
      <c r="I683" s="123"/>
      <c r="J683" s="123"/>
      <c r="K683" s="123"/>
      <c r="L683" s="123"/>
      <c r="M683" s="123"/>
      <c r="N683" s="123"/>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c r="AX683" s="14"/>
    </row>
    <row r="684" spans="1:50" x14ac:dyDescent="0.35">
      <c r="A684" s="14"/>
      <c r="B684" s="14"/>
      <c r="C684" s="123"/>
      <c r="D684" s="123"/>
      <c r="E684" s="123"/>
      <c r="F684" s="123"/>
      <c r="G684" s="123"/>
      <c r="H684" s="123"/>
      <c r="I684" s="123"/>
      <c r="J684" s="123"/>
      <c r="K684" s="123"/>
      <c r="L684" s="123"/>
      <c r="M684" s="123"/>
      <c r="N684" s="123"/>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c r="AX684" s="14"/>
    </row>
    <row r="685" spans="1:50" x14ac:dyDescent="0.35">
      <c r="A685" s="14"/>
      <c r="B685" s="14"/>
      <c r="C685" s="123"/>
      <c r="D685" s="123"/>
      <c r="E685" s="123"/>
      <c r="F685" s="123"/>
      <c r="G685" s="123"/>
      <c r="H685" s="123"/>
      <c r="I685" s="123"/>
      <c r="J685" s="123"/>
      <c r="K685" s="123"/>
      <c r="L685" s="123"/>
      <c r="M685" s="123"/>
      <c r="N685" s="123"/>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c r="AX685" s="14"/>
    </row>
    <row r="686" spans="1:50" x14ac:dyDescent="0.35">
      <c r="A686" s="14"/>
      <c r="B686" s="14"/>
      <c r="C686" s="123"/>
      <c r="D686" s="123"/>
      <c r="E686" s="123"/>
      <c r="F686" s="123"/>
      <c r="G686" s="123"/>
      <c r="H686" s="123"/>
      <c r="I686" s="123"/>
      <c r="J686" s="123"/>
      <c r="K686" s="123"/>
      <c r="L686" s="123"/>
      <c r="M686" s="123"/>
      <c r="N686" s="123"/>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c r="AX686" s="14"/>
    </row>
    <row r="687" spans="1:50" x14ac:dyDescent="0.35">
      <c r="A687" s="14"/>
      <c r="B687" s="14"/>
      <c r="C687" s="123"/>
      <c r="D687" s="123"/>
      <c r="E687" s="123"/>
      <c r="F687" s="123"/>
      <c r="G687" s="123"/>
      <c r="H687" s="123"/>
      <c r="I687" s="123"/>
      <c r="J687" s="123"/>
      <c r="K687" s="123"/>
      <c r="L687" s="123"/>
      <c r="M687" s="123"/>
      <c r="N687" s="123"/>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c r="AN687" s="14"/>
      <c r="AO687" s="14"/>
      <c r="AP687" s="14"/>
      <c r="AQ687" s="14"/>
      <c r="AR687" s="14"/>
      <c r="AS687" s="14"/>
      <c r="AT687" s="14"/>
      <c r="AU687" s="14"/>
      <c r="AV687" s="14"/>
      <c r="AW687" s="14"/>
      <c r="AX687" s="14"/>
    </row>
    <row r="688" spans="1:50" x14ac:dyDescent="0.35">
      <c r="A688" s="14"/>
      <c r="B688" s="14"/>
      <c r="C688" s="123"/>
      <c r="D688" s="123"/>
      <c r="E688" s="123"/>
      <c r="F688" s="123"/>
      <c r="G688" s="123"/>
      <c r="H688" s="123"/>
      <c r="I688" s="123"/>
      <c r="J688" s="123"/>
      <c r="K688" s="123"/>
      <c r="L688" s="123"/>
      <c r="M688" s="123"/>
      <c r="N688" s="123"/>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c r="AN688" s="14"/>
      <c r="AO688" s="14"/>
      <c r="AP688" s="14"/>
      <c r="AQ688" s="14"/>
      <c r="AR688" s="14"/>
      <c r="AS688" s="14"/>
      <c r="AT688" s="14"/>
      <c r="AU688" s="14"/>
      <c r="AV688" s="14"/>
      <c r="AW688" s="14"/>
      <c r="AX688" s="14"/>
    </row>
    <row r="689" spans="1:50" x14ac:dyDescent="0.35">
      <c r="A689" s="14"/>
      <c r="B689" s="14"/>
      <c r="C689" s="123"/>
      <c r="D689" s="123"/>
      <c r="E689" s="123"/>
      <c r="F689" s="123"/>
      <c r="G689" s="123"/>
      <c r="H689" s="123"/>
      <c r="I689" s="123"/>
      <c r="J689" s="123"/>
      <c r="K689" s="123"/>
      <c r="L689" s="123"/>
      <c r="M689" s="123"/>
      <c r="N689" s="123"/>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c r="AN689" s="14"/>
      <c r="AO689" s="14"/>
      <c r="AP689" s="14"/>
      <c r="AQ689" s="14"/>
      <c r="AR689" s="14"/>
      <c r="AS689" s="14"/>
      <c r="AT689" s="14"/>
      <c r="AU689" s="14"/>
      <c r="AV689" s="14"/>
      <c r="AW689" s="14"/>
      <c r="AX689" s="14"/>
    </row>
    <row r="690" spans="1:50" x14ac:dyDescent="0.35">
      <c r="A690" s="14"/>
      <c r="B690" s="14"/>
      <c r="C690" s="123"/>
      <c r="D690" s="123"/>
      <c r="E690" s="123"/>
      <c r="F690" s="123"/>
      <c r="G690" s="123"/>
      <c r="H690" s="123"/>
      <c r="I690" s="123"/>
      <c r="J690" s="123"/>
      <c r="K690" s="123"/>
      <c r="L690" s="123"/>
      <c r="M690" s="123"/>
      <c r="N690" s="123"/>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c r="AN690" s="14"/>
      <c r="AO690" s="14"/>
      <c r="AP690" s="14"/>
      <c r="AQ690" s="14"/>
      <c r="AR690" s="14"/>
      <c r="AS690" s="14"/>
      <c r="AT690" s="14"/>
      <c r="AU690" s="14"/>
      <c r="AV690" s="14"/>
      <c r="AW690" s="14"/>
      <c r="AX690" s="14"/>
    </row>
    <row r="691" spans="1:50" x14ac:dyDescent="0.35">
      <c r="A691" s="14"/>
      <c r="B691" s="14"/>
      <c r="C691" s="123"/>
      <c r="D691" s="123"/>
      <c r="E691" s="123"/>
      <c r="F691" s="123"/>
      <c r="G691" s="123"/>
      <c r="H691" s="123"/>
      <c r="I691" s="123"/>
      <c r="J691" s="123"/>
      <c r="K691" s="123"/>
      <c r="L691" s="123"/>
      <c r="M691" s="123"/>
      <c r="N691" s="123"/>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c r="AN691" s="14"/>
      <c r="AO691" s="14"/>
      <c r="AP691" s="14"/>
      <c r="AQ691" s="14"/>
      <c r="AR691" s="14"/>
      <c r="AS691" s="14"/>
      <c r="AT691" s="14"/>
      <c r="AU691" s="14"/>
      <c r="AV691" s="14"/>
      <c r="AW691" s="14"/>
      <c r="AX691" s="14"/>
    </row>
    <row r="692" spans="1:50" x14ac:dyDescent="0.35">
      <c r="A692" s="14"/>
      <c r="B692" s="14"/>
      <c r="C692" s="123"/>
      <c r="D692" s="123"/>
      <c r="E692" s="123"/>
      <c r="F692" s="123"/>
      <c r="G692" s="123"/>
      <c r="H692" s="123"/>
      <c r="I692" s="123"/>
      <c r="J692" s="123"/>
      <c r="K692" s="123"/>
      <c r="L692" s="123"/>
      <c r="M692" s="123"/>
      <c r="N692" s="123"/>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c r="AN692" s="14"/>
      <c r="AO692" s="14"/>
      <c r="AP692" s="14"/>
      <c r="AQ692" s="14"/>
      <c r="AR692" s="14"/>
      <c r="AS692" s="14"/>
      <c r="AT692" s="14"/>
      <c r="AU692" s="14"/>
      <c r="AV692" s="14"/>
      <c r="AW692" s="14"/>
      <c r="AX692" s="14"/>
    </row>
    <row r="693" spans="1:50" x14ac:dyDescent="0.35">
      <c r="A693" s="14"/>
      <c r="B693" s="14"/>
      <c r="C693" s="123"/>
      <c r="D693" s="123"/>
      <c r="E693" s="123"/>
      <c r="F693" s="123"/>
      <c r="G693" s="123"/>
      <c r="H693" s="123"/>
      <c r="I693" s="123"/>
      <c r="J693" s="123"/>
      <c r="K693" s="123"/>
      <c r="L693" s="123"/>
      <c r="M693" s="123"/>
      <c r="N693" s="123"/>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c r="AN693" s="14"/>
      <c r="AO693" s="14"/>
      <c r="AP693" s="14"/>
      <c r="AQ693" s="14"/>
      <c r="AR693" s="14"/>
      <c r="AS693" s="14"/>
      <c r="AT693" s="14"/>
      <c r="AU693" s="14"/>
      <c r="AV693" s="14"/>
      <c r="AW693" s="14"/>
      <c r="AX693" s="14"/>
    </row>
    <row r="694" spans="1:50" x14ac:dyDescent="0.35">
      <c r="A694" s="14"/>
      <c r="B694" s="14"/>
      <c r="C694" s="123"/>
      <c r="D694" s="123"/>
      <c r="E694" s="123"/>
      <c r="F694" s="123"/>
      <c r="G694" s="123"/>
      <c r="H694" s="123"/>
      <c r="I694" s="123"/>
      <c r="J694" s="123"/>
      <c r="K694" s="123"/>
      <c r="L694" s="123"/>
      <c r="M694" s="123"/>
      <c r="N694" s="123"/>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c r="AN694" s="14"/>
      <c r="AO694" s="14"/>
      <c r="AP694" s="14"/>
      <c r="AQ694" s="14"/>
      <c r="AR694" s="14"/>
      <c r="AS694" s="14"/>
      <c r="AT694" s="14"/>
      <c r="AU694" s="14"/>
      <c r="AV694" s="14"/>
      <c r="AW694" s="14"/>
      <c r="AX694" s="14"/>
    </row>
    <row r="695" spans="1:50" x14ac:dyDescent="0.35">
      <c r="A695" s="14"/>
      <c r="B695" s="14"/>
      <c r="C695" s="123"/>
      <c r="D695" s="123"/>
      <c r="E695" s="123"/>
      <c r="F695" s="123"/>
      <c r="G695" s="123"/>
      <c r="H695" s="123"/>
      <c r="I695" s="123"/>
      <c r="J695" s="123"/>
      <c r="K695" s="123"/>
      <c r="L695" s="123"/>
      <c r="M695" s="123"/>
      <c r="N695" s="123"/>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c r="AN695" s="14"/>
      <c r="AO695" s="14"/>
      <c r="AP695" s="14"/>
      <c r="AQ695" s="14"/>
      <c r="AR695" s="14"/>
      <c r="AS695" s="14"/>
      <c r="AT695" s="14"/>
      <c r="AU695" s="14"/>
      <c r="AV695" s="14"/>
      <c r="AW695" s="14"/>
      <c r="AX695" s="14"/>
    </row>
    <row r="696" spans="1:50" x14ac:dyDescent="0.35">
      <c r="A696" s="14"/>
      <c r="B696" s="14"/>
      <c r="C696" s="123"/>
      <c r="D696" s="123"/>
      <c r="E696" s="123"/>
      <c r="F696" s="123"/>
      <c r="G696" s="123"/>
      <c r="H696" s="123"/>
      <c r="I696" s="123"/>
      <c r="J696" s="123"/>
      <c r="K696" s="123"/>
      <c r="L696" s="123"/>
      <c r="M696" s="123"/>
      <c r="N696" s="123"/>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c r="AN696" s="14"/>
      <c r="AO696" s="14"/>
      <c r="AP696" s="14"/>
      <c r="AQ696" s="14"/>
      <c r="AR696" s="14"/>
      <c r="AS696" s="14"/>
      <c r="AT696" s="14"/>
      <c r="AU696" s="14"/>
      <c r="AV696" s="14"/>
      <c r="AW696" s="14"/>
      <c r="AX696" s="14"/>
    </row>
    <row r="697" spans="1:50" x14ac:dyDescent="0.35">
      <c r="A697" s="14"/>
      <c r="B697" s="14"/>
      <c r="C697" s="123"/>
      <c r="D697" s="123"/>
      <c r="E697" s="123"/>
      <c r="F697" s="123"/>
      <c r="G697" s="123"/>
      <c r="H697" s="123"/>
      <c r="I697" s="123"/>
      <c r="J697" s="123"/>
      <c r="K697" s="123"/>
      <c r="L697" s="123"/>
      <c r="M697" s="123"/>
      <c r="N697" s="123"/>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c r="AN697" s="14"/>
      <c r="AO697" s="14"/>
      <c r="AP697" s="14"/>
      <c r="AQ697" s="14"/>
      <c r="AR697" s="14"/>
      <c r="AS697" s="14"/>
      <c r="AT697" s="14"/>
      <c r="AU697" s="14"/>
      <c r="AV697" s="14"/>
      <c r="AW697" s="14"/>
      <c r="AX697" s="14"/>
    </row>
    <row r="698" spans="1:50" x14ac:dyDescent="0.35">
      <c r="A698" s="14"/>
      <c r="B698" s="14"/>
      <c r="C698" s="123"/>
      <c r="D698" s="123"/>
      <c r="E698" s="123"/>
      <c r="F698" s="123"/>
      <c r="G698" s="123"/>
      <c r="H698" s="123"/>
      <c r="I698" s="123"/>
      <c r="J698" s="123"/>
      <c r="K698" s="123"/>
      <c r="L698" s="123"/>
      <c r="M698" s="123"/>
      <c r="N698" s="123"/>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c r="AN698" s="14"/>
      <c r="AO698" s="14"/>
      <c r="AP698" s="14"/>
      <c r="AQ698" s="14"/>
      <c r="AR698" s="14"/>
      <c r="AS698" s="14"/>
      <c r="AT698" s="14"/>
      <c r="AU698" s="14"/>
      <c r="AV698" s="14"/>
      <c r="AW698" s="14"/>
      <c r="AX698" s="14"/>
    </row>
    <row r="699" spans="1:50" x14ac:dyDescent="0.35">
      <c r="A699" s="14"/>
      <c r="B699" s="14"/>
      <c r="C699" s="123"/>
      <c r="D699" s="123"/>
      <c r="E699" s="123"/>
      <c r="F699" s="123"/>
      <c r="G699" s="123"/>
      <c r="H699" s="123"/>
      <c r="I699" s="123"/>
      <c r="J699" s="123"/>
      <c r="K699" s="123"/>
      <c r="L699" s="123"/>
      <c r="M699" s="123"/>
      <c r="N699" s="123"/>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c r="AN699" s="14"/>
      <c r="AO699" s="14"/>
      <c r="AP699" s="14"/>
      <c r="AQ699" s="14"/>
      <c r="AR699" s="14"/>
      <c r="AS699" s="14"/>
      <c r="AT699" s="14"/>
      <c r="AU699" s="14"/>
      <c r="AV699" s="14"/>
      <c r="AW699" s="14"/>
      <c r="AX699" s="14"/>
    </row>
    <row r="700" spans="1:50" x14ac:dyDescent="0.35">
      <c r="A700" s="14"/>
      <c r="B700" s="14"/>
      <c r="C700" s="123"/>
      <c r="D700" s="123"/>
      <c r="E700" s="123"/>
      <c r="F700" s="123"/>
      <c r="G700" s="123"/>
      <c r="H700" s="123"/>
      <c r="I700" s="123"/>
      <c r="J700" s="123"/>
      <c r="K700" s="123"/>
      <c r="L700" s="123"/>
      <c r="M700" s="123"/>
      <c r="N700" s="123"/>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c r="AQ700" s="14"/>
      <c r="AR700" s="14"/>
      <c r="AS700" s="14"/>
      <c r="AT700" s="14"/>
      <c r="AU700" s="14"/>
      <c r="AV700" s="14"/>
      <c r="AW700" s="14"/>
      <c r="AX700" s="14"/>
    </row>
    <row r="701" spans="1:50" x14ac:dyDescent="0.35">
      <c r="A701" s="14"/>
      <c r="B701" s="14"/>
      <c r="C701" s="123"/>
      <c r="D701" s="123"/>
      <c r="E701" s="123"/>
      <c r="F701" s="123"/>
      <c r="G701" s="123"/>
      <c r="H701" s="123"/>
      <c r="I701" s="123"/>
      <c r="J701" s="123"/>
      <c r="K701" s="123"/>
      <c r="L701" s="123"/>
      <c r="M701" s="123"/>
      <c r="N701" s="123"/>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c r="AN701" s="14"/>
      <c r="AO701" s="14"/>
      <c r="AP701" s="14"/>
      <c r="AQ701" s="14"/>
      <c r="AR701" s="14"/>
      <c r="AS701" s="14"/>
      <c r="AT701" s="14"/>
      <c r="AU701" s="14"/>
      <c r="AV701" s="14"/>
      <c r="AW701" s="14"/>
      <c r="AX701" s="14"/>
    </row>
    <row r="702" spans="1:50" x14ac:dyDescent="0.35">
      <c r="A702" s="14"/>
      <c r="B702" s="14"/>
      <c r="C702" s="123"/>
      <c r="D702" s="123"/>
      <c r="E702" s="123"/>
      <c r="F702" s="123"/>
      <c r="G702" s="123"/>
      <c r="H702" s="123"/>
      <c r="I702" s="123"/>
      <c r="J702" s="123"/>
      <c r="K702" s="123"/>
      <c r="L702" s="123"/>
      <c r="M702" s="123"/>
      <c r="N702" s="123"/>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c r="AN702" s="14"/>
      <c r="AO702" s="14"/>
      <c r="AP702" s="14"/>
      <c r="AQ702" s="14"/>
      <c r="AR702" s="14"/>
      <c r="AS702" s="14"/>
      <c r="AT702" s="14"/>
      <c r="AU702" s="14"/>
      <c r="AV702" s="14"/>
      <c r="AW702" s="14"/>
      <c r="AX702" s="14"/>
    </row>
    <row r="703" spans="1:50" x14ac:dyDescent="0.35">
      <c r="A703" s="14"/>
      <c r="B703" s="14"/>
      <c r="C703" s="123"/>
      <c r="D703" s="123"/>
      <c r="E703" s="123"/>
      <c r="F703" s="123"/>
      <c r="G703" s="123"/>
      <c r="H703" s="123"/>
      <c r="I703" s="123"/>
      <c r="J703" s="123"/>
      <c r="K703" s="123"/>
      <c r="L703" s="123"/>
      <c r="M703" s="123"/>
      <c r="N703" s="123"/>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c r="AN703" s="14"/>
      <c r="AO703" s="14"/>
      <c r="AP703" s="14"/>
      <c r="AQ703" s="14"/>
      <c r="AR703" s="14"/>
      <c r="AS703" s="14"/>
      <c r="AT703" s="14"/>
      <c r="AU703" s="14"/>
      <c r="AV703" s="14"/>
      <c r="AW703" s="14"/>
      <c r="AX703" s="14"/>
    </row>
    <row r="704" spans="1:50" x14ac:dyDescent="0.35">
      <c r="A704" s="14"/>
      <c r="B704" s="14"/>
      <c r="C704" s="123"/>
      <c r="D704" s="123"/>
      <c r="E704" s="123"/>
      <c r="F704" s="123"/>
      <c r="G704" s="123"/>
      <c r="H704" s="123"/>
      <c r="I704" s="123"/>
      <c r="J704" s="123"/>
      <c r="K704" s="123"/>
      <c r="L704" s="123"/>
      <c r="M704" s="123"/>
      <c r="N704" s="123"/>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c r="AN704" s="14"/>
      <c r="AO704" s="14"/>
      <c r="AP704" s="14"/>
      <c r="AQ704" s="14"/>
      <c r="AR704" s="14"/>
      <c r="AS704" s="14"/>
      <c r="AT704" s="14"/>
      <c r="AU704" s="14"/>
      <c r="AV704" s="14"/>
      <c r="AW704" s="14"/>
      <c r="AX704" s="14"/>
    </row>
    <row r="705" spans="1:50" x14ac:dyDescent="0.35">
      <c r="A705" s="14"/>
      <c r="B705" s="14"/>
      <c r="C705" s="123"/>
      <c r="D705" s="123"/>
      <c r="E705" s="123"/>
      <c r="F705" s="123"/>
      <c r="G705" s="123"/>
      <c r="H705" s="123"/>
      <c r="I705" s="123"/>
      <c r="J705" s="123"/>
      <c r="K705" s="123"/>
      <c r="L705" s="123"/>
      <c r="M705" s="123"/>
      <c r="N705" s="123"/>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c r="AN705" s="14"/>
      <c r="AO705" s="14"/>
      <c r="AP705" s="14"/>
      <c r="AQ705" s="14"/>
      <c r="AR705" s="14"/>
      <c r="AS705" s="14"/>
      <c r="AT705" s="14"/>
      <c r="AU705" s="14"/>
      <c r="AV705" s="14"/>
      <c r="AW705" s="14"/>
      <c r="AX705" s="14"/>
    </row>
    <row r="706" spans="1:50" x14ac:dyDescent="0.35">
      <c r="A706" s="14"/>
      <c r="B706" s="14"/>
      <c r="C706" s="123"/>
      <c r="D706" s="123"/>
      <c r="E706" s="123"/>
      <c r="F706" s="123"/>
      <c r="G706" s="123"/>
      <c r="H706" s="123"/>
      <c r="I706" s="123"/>
      <c r="J706" s="123"/>
      <c r="K706" s="123"/>
      <c r="L706" s="123"/>
      <c r="M706" s="123"/>
      <c r="N706" s="123"/>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c r="AN706" s="14"/>
      <c r="AO706" s="14"/>
      <c r="AP706" s="14"/>
      <c r="AQ706" s="14"/>
      <c r="AR706" s="14"/>
      <c r="AS706" s="14"/>
      <c r="AT706" s="14"/>
      <c r="AU706" s="14"/>
      <c r="AV706" s="14"/>
      <c r="AW706" s="14"/>
      <c r="AX706" s="14"/>
    </row>
    <row r="707" spans="1:50" x14ac:dyDescent="0.35">
      <c r="A707" s="14"/>
      <c r="B707" s="14"/>
      <c r="C707" s="123"/>
      <c r="D707" s="123"/>
      <c r="E707" s="123"/>
      <c r="F707" s="123"/>
      <c r="G707" s="123"/>
      <c r="H707" s="123"/>
      <c r="I707" s="123"/>
      <c r="J707" s="123"/>
      <c r="K707" s="123"/>
      <c r="L707" s="123"/>
      <c r="M707" s="123"/>
      <c r="N707" s="123"/>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c r="AN707" s="14"/>
      <c r="AO707" s="14"/>
      <c r="AP707" s="14"/>
      <c r="AQ707" s="14"/>
      <c r="AR707" s="14"/>
      <c r="AS707" s="14"/>
      <c r="AT707" s="14"/>
      <c r="AU707" s="14"/>
      <c r="AV707" s="14"/>
      <c r="AW707" s="14"/>
      <c r="AX707" s="14"/>
    </row>
    <row r="708" spans="1:50" x14ac:dyDescent="0.35">
      <c r="A708" s="14"/>
      <c r="B708" s="14"/>
      <c r="C708" s="123"/>
      <c r="D708" s="123"/>
      <c r="E708" s="123"/>
      <c r="F708" s="123"/>
      <c r="G708" s="123"/>
      <c r="H708" s="123"/>
      <c r="I708" s="123"/>
      <c r="J708" s="123"/>
      <c r="K708" s="123"/>
      <c r="L708" s="123"/>
      <c r="M708" s="123"/>
      <c r="N708" s="123"/>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c r="AN708" s="14"/>
      <c r="AO708" s="14"/>
      <c r="AP708" s="14"/>
      <c r="AQ708" s="14"/>
      <c r="AR708" s="14"/>
      <c r="AS708" s="14"/>
      <c r="AT708" s="14"/>
      <c r="AU708" s="14"/>
      <c r="AV708" s="14"/>
      <c r="AW708" s="14"/>
      <c r="AX708" s="14"/>
    </row>
    <row r="709" spans="1:50" x14ac:dyDescent="0.35">
      <c r="A709" s="14"/>
      <c r="B709" s="14"/>
      <c r="C709" s="123"/>
      <c r="D709" s="123"/>
      <c r="E709" s="123"/>
      <c r="F709" s="123"/>
      <c r="G709" s="123"/>
      <c r="H709" s="123"/>
      <c r="I709" s="123"/>
      <c r="J709" s="123"/>
      <c r="K709" s="123"/>
      <c r="L709" s="123"/>
      <c r="M709" s="123"/>
      <c r="N709" s="123"/>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c r="AN709" s="14"/>
      <c r="AO709" s="14"/>
      <c r="AP709" s="14"/>
      <c r="AQ709" s="14"/>
      <c r="AR709" s="14"/>
      <c r="AS709" s="14"/>
      <c r="AT709" s="14"/>
      <c r="AU709" s="14"/>
      <c r="AV709" s="14"/>
      <c r="AW709" s="14"/>
      <c r="AX709" s="14"/>
    </row>
    <row r="710" spans="1:50" x14ac:dyDescent="0.35">
      <c r="A710" s="14"/>
      <c r="B710" s="14"/>
      <c r="C710" s="123"/>
      <c r="D710" s="123"/>
      <c r="E710" s="123"/>
      <c r="F710" s="123"/>
      <c r="G710" s="123"/>
      <c r="H710" s="123"/>
      <c r="I710" s="123"/>
      <c r="J710" s="123"/>
      <c r="K710" s="123"/>
      <c r="L710" s="123"/>
      <c r="M710" s="123"/>
      <c r="N710" s="123"/>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c r="AN710" s="14"/>
      <c r="AO710" s="14"/>
      <c r="AP710" s="14"/>
      <c r="AQ710" s="14"/>
      <c r="AR710" s="14"/>
      <c r="AS710" s="14"/>
      <c r="AT710" s="14"/>
      <c r="AU710" s="14"/>
      <c r="AV710" s="14"/>
      <c r="AW710" s="14"/>
      <c r="AX710" s="14"/>
    </row>
    <row r="711" spans="1:50" x14ac:dyDescent="0.35">
      <c r="A711" s="14"/>
      <c r="B711" s="14"/>
      <c r="C711" s="123"/>
      <c r="D711" s="123"/>
      <c r="E711" s="123"/>
      <c r="F711" s="123"/>
      <c r="G711" s="123"/>
      <c r="H711" s="123"/>
      <c r="I711" s="123"/>
      <c r="J711" s="123"/>
      <c r="K711" s="123"/>
      <c r="L711" s="123"/>
      <c r="M711" s="123"/>
      <c r="N711" s="123"/>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c r="AN711" s="14"/>
      <c r="AO711" s="14"/>
      <c r="AP711" s="14"/>
      <c r="AQ711" s="14"/>
      <c r="AR711" s="14"/>
      <c r="AS711" s="14"/>
      <c r="AT711" s="14"/>
      <c r="AU711" s="14"/>
      <c r="AV711" s="14"/>
      <c r="AW711" s="14"/>
      <c r="AX711" s="14"/>
    </row>
    <row r="712" spans="1:50" x14ac:dyDescent="0.35">
      <c r="A712" s="14"/>
      <c r="B712" s="14"/>
      <c r="C712" s="123"/>
      <c r="D712" s="123"/>
      <c r="E712" s="123"/>
      <c r="F712" s="123"/>
      <c r="G712" s="123"/>
      <c r="H712" s="123"/>
      <c r="I712" s="123"/>
      <c r="J712" s="123"/>
      <c r="K712" s="123"/>
      <c r="L712" s="123"/>
      <c r="M712" s="123"/>
      <c r="N712" s="123"/>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c r="AN712" s="14"/>
      <c r="AO712" s="14"/>
      <c r="AP712" s="14"/>
      <c r="AQ712" s="14"/>
      <c r="AR712" s="14"/>
      <c r="AS712" s="14"/>
      <c r="AT712" s="14"/>
      <c r="AU712" s="14"/>
      <c r="AV712" s="14"/>
      <c r="AW712" s="14"/>
      <c r="AX712" s="14"/>
    </row>
    <row r="713" spans="1:50" x14ac:dyDescent="0.35">
      <c r="A713" s="14"/>
      <c r="B713" s="14"/>
      <c r="C713" s="123"/>
      <c r="D713" s="123"/>
      <c r="E713" s="123"/>
      <c r="F713" s="123"/>
      <c r="G713" s="123"/>
      <c r="H713" s="123"/>
      <c r="I713" s="123"/>
      <c r="J713" s="123"/>
      <c r="K713" s="123"/>
      <c r="L713" s="123"/>
      <c r="M713" s="123"/>
      <c r="N713" s="123"/>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c r="AN713" s="14"/>
      <c r="AO713" s="14"/>
      <c r="AP713" s="14"/>
      <c r="AQ713" s="14"/>
      <c r="AR713" s="14"/>
      <c r="AS713" s="14"/>
      <c r="AT713" s="14"/>
      <c r="AU713" s="14"/>
      <c r="AV713" s="14"/>
      <c r="AW713" s="14"/>
      <c r="AX713" s="14"/>
    </row>
    <row r="714" spans="1:50" x14ac:dyDescent="0.35">
      <c r="A714" s="14"/>
      <c r="B714" s="14"/>
      <c r="C714" s="123"/>
      <c r="D714" s="123"/>
      <c r="E714" s="123"/>
      <c r="F714" s="123"/>
      <c r="G714" s="123"/>
      <c r="H714" s="123"/>
      <c r="I714" s="123"/>
      <c r="J714" s="123"/>
      <c r="K714" s="123"/>
      <c r="L714" s="123"/>
      <c r="M714" s="123"/>
      <c r="N714" s="123"/>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c r="AN714" s="14"/>
      <c r="AO714" s="14"/>
      <c r="AP714" s="14"/>
      <c r="AQ714" s="14"/>
      <c r="AR714" s="14"/>
      <c r="AS714" s="14"/>
      <c r="AT714" s="14"/>
      <c r="AU714" s="14"/>
      <c r="AV714" s="14"/>
      <c r="AW714" s="14"/>
      <c r="AX714" s="14"/>
    </row>
    <row r="715" spans="1:50" x14ac:dyDescent="0.35">
      <c r="A715" s="14"/>
      <c r="B715" s="14"/>
      <c r="C715" s="123"/>
      <c r="D715" s="123"/>
      <c r="E715" s="123"/>
      <c r="F715" s="123"/>
      <c r="G715" s="123"/>
      <c r="H715" s="123"/>
      <c r="I715" s="123"/>
      <c r="J715" s="123"/>
      <c r="K715" s="123"/>
      <c r="L715" s="123"/>
      <c r="M715" s="123"/>
      <c r="N715" s="123"/>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c r="AN715" s="14"/>
      <c r="AO715" s="14"/>
      <c r="AP715" s="14"/>
      <c r="AQ715" s="14"/>
      <c r="AR715" s="14"/>
      <c r="AS715" s="14"/>
      <c r="AT715" s="14"/>
      <c r="AU715" s="14"/>
      <c r="AV715" s="14"/>
      <c r="AW715" s="14"/>
      <c r="AX715" s="14"/>
    </row>
    <row r="716" spans="1:50" x14ac:dyDescent="0.35">
      <c r="A716" s="14"/>
      <c r="B716" s="14"/>
      <c r="C716" s="123"/>
      <c r="D716" s="123"/>
      <c r="E716" s="123"/>
      <c r="F716" s="123"/>
      <c r="G716" s="123"/>
      <c r="H716" s="123"/>
      <c r="I716" s="123"/>
      <c r="J716" s="123"/>
      <c r="K716" s="123"/>
      <c r="L716" s="123"/>
      <c r="M716" s="123"/>
      <c r="N716" s="123"/>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c r="AN716" s="14"/>
      <c r="AO716" s="14"/>
      <c r="AP716" s="14"/>
      <c r="AQ716" s="14"/>
      <c r="AR716" s="14"/>
      <c r="AS716" s="14"/>
      <c r="AT716" s="14"/>
      <c r="AU716" s="14"/>
      <c r="AV716" s="14"/>
      <c r="AW716" s="14"/>
      <c r="AX716" s="14"/>
    </row>
    <row r="717" spans="1:50" x14ac:dyDescent="0.35">
      <c r="A717" s="14"/>
      <c r="B717" s="14"/>
      <c r="C717" s="123"/>
      <c r="D717" s="123"/>
      <c r="E717" s="123"/>
      <c r="F717" s="123"/>
      <c r="G717" s="123"/>
      <c r="H717" s="123"/>
      <c r="I717" s="123"/>
      <c r="J717" s="123"/>
      <c r="K717" s="123"/>
      <c r="L717" s="123"/>
      <c r="M717" s="123"/>
      <c r="N717" s="123"/>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c r="AN717" s="14"/>
      <c r="AO717" s="14"/>
      <c r="AP717" s="14"/>
      <c r="AQ717" s="14"/>
      <c r="AR717" s="14"/>
      <c r="AS717" s="14"/>
      <c r="AT717" s="14"/>
      <c r="AU717" s="14"/>
      <c r="AV717" s="14"/>
      <c r="AW717" s="14"/>
      <c r="AX717" s="14"/>
    </row>
    <row r="718" spans="1:50" x14ac:dyDescent="0.35">
      <c r="A718" s="14"/>
      <c r="B718" s="14"/>
      <c r="C718" s="123"/>
      <c r="D718" s="123"/>
      <c r="E718" s="123"/>
      <c r="F718" s="123"/>
      <c r="G718" s="123"/>
      <c r="H718" s="123"/>
      <c r="I718" s="123"/>
      <c r="J718" s="123"/>
      <c r="K718" s="123"/>
      <c r="L718" s="123"/>
      <c r="M718" s="123"/>
      <c r="N718" s="123"/>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c r="AN718" s="14"/>
      <c r="AO718" s="14"/>
      <c r="AP718" s="14"/>
      <c r="AQ718" s="14"/>
      <c r="AR718" s="14"/>
      <c r="AS718" s="14"/>
      <c r="AT718" s="14"/>
      <c r="AU718" s="14"/>
      <c r="AV718" s="14"/>
      <c r="AW718" s="14"/>
      <c r="AX718" s="14"/>
    </row>
    <row r="719" spans="1:50" x14ac:dyDescent="0.35">
      <c r="A719" s="14"/>
      <c r="B719" s="14"/>
      <c r="C719" s="123"/>
      <c r="D719" s="123"/>
      <c r="E719" s="123"/>
      <c r="F719" s="123"/>
      <c r="G719" s="123"/>
      <c r="H719" s="123"/>
      <c r="I719" s="123"/>
      <c r="J719" s="123"/>
      <c r="K719" s="123"/>
      <c r="L719" s="123"/>
      <c r="M719" s="123"/>
      <c r="N719" s="123"/>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c r="AN719" s="14"/>
      <c r="AO719" s="14"/>
      <c r="AP719" s="14"/>
      <c r="AQ719" s="14"/>
      <c r="AR719" s="14"/>
      <c r="AS719" s="14"/>
      <c r="AT719" s="14"/>
      <c r="AU719" s="14"/>
      <c r="AV719" s="14"/>
      <c r="AW719" s="14"/>
      <c r="AX719" s="14"/>
    </row>
    <row r="720" spans="1:50" x14ac:dyDescent="0.35">
      <c r="A720" s="14"/>
      <c r="B720" s="14"/>
      <c r="C720" s="123"/>
      <c r="D720" s="123"/>
      <c r="E720" s="123"/>
      <c r="F720" s="123"/>
      <c r="G720" s="123"/>
      <c r="H720" s="123"/>
      <c r="I720" s="123"/>
      <c r="J720" s="123"/>
      <c r="K720" s="123"/>
      <c r="L720" s="123"/>
      <c r="M720" s="123"/>
      <c r="N720" s="123"/>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c r="AN720" s="14"/>
      <c r="AO720" s="14"/>
      <c r="AP720" s="14"/>
      <c r="AQ720" s="14"/>
      <c r="AR720" s="14"/>
      <c r="AS720" s="14"/>
      <c r="AT720" s="14"/>
      <c r="AU720" s="14"/>
      <c r="AV720" s="14"/>
      <c r="AW720" s="14"/>
      <c r="AX720" s="14"/>
    </row>
    <row r="721" spans="1:50" x14ac:dyDescent="0.35">
      <c r="A721" s="14"/>
      <c r="B721" s="14"/>
      <c r="C721" s="123"/>
      <c r="D721" s="123"/>
      <c r="E721" s="123"/>
      <c r="F721" s="123"/>
      <c r="G721" s="123"/>
      <c r="H721" s="123"/>
      <c r="I721" s="123"/>
      <c r="J721" s="123"/>
      <c r="K721" s="123"/>
      <c r="L721" s="123"/>
      <c r="M721" s="123"/>
      <c r="N721" s="123"/>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c r="AN721" s="14"/>
      <c r="AO721" s="14"/>
      <c r="AP721" s="14"/>
      <c r="AQ721" s="14"/>
      <c r="AR721" s="14"/>
      <c r="AS721" s="14"/>
      <c r="AT721" s="14"/>
      <c r="AU721" s="14"/>
      <c r="AV721" s="14"/>
      <c r="AW721" s="14"/>
      <c r="AX721" s="14"/>
    </row>
    <row r="722" spans="1:50" x14ac:dyDescent="0.35">
      <c r="A722" s="14"/>
      <c r="B722" s="14"/>
      <c r="C722" s="123"/>
      <c r="D722" s="123"/>
      <c r="E722" s="123"/>
      <c r="F722" s="123"/>
      <c r="G722" s="123"/>
      <c r="H722" s="123"/>
      <c r="I722" s="123"/>
      <c r="J722" s="123"/>
      <c r="K722" s="123"/>
      <c r="L722" s="123"/>
      <c r="M722" s="123"/>
      <c r="N722" s="123"/>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c r="AN722" s="14"/>
      <c r="AO722" s="14"/>
      <c r="AP722" s="14"/>
      <c r="AQ722" s="14"/>
      <c r="AR722" s="14"/>
      <c r="AS722" s="14"/>
      <c r="AT722" s="14"/>
      <c r="AU722" s="14"/>
      <c r="AV722" s="14"/>
      <c r="AW722" s="14"/>
      <c r="AX722" s="14"/>
    </row>
    <row r="723" spans="1:50" x14ac:dyDescent="0.35">
      <c r="A723" s="14"/>
      <c r="B723" s="14"/>
      <c r="C723" s="123"/>
      <c r="D723" s="123"/>
      <c r="E723" s="123"/>
      <c r="F723" s="123"/>
      <c r="G723" s="123"/>
      <c r="H723" s="123"/>
      <c r="I723" s="123"/>
      <c r="J723" s="123"/>
      <c r="K723" s="123"/>
      <c r="L723" s="123"/>
      <c r="M723" s="123"/>
      <c r="N723" s="123"/>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c r="AQ723" s="14"/>
      <c r="AR723" s="14"/>
      <c r="AS723" s="14"/>
      <c r="AT723" s="14"/>
      <c r="AU723" s="14"/>
      <c r="AV723" s="14"/>
      <c r="AW723" s="14"/>
      <c r="AX723" s="14"/>
    </row>
    <row r="724" spans="1:50" x14ac:dyDescent="0.35">
      <c r="A724" s="14"/>
      <c r="B724" s="14"/>
      <c r="C724" s="123"/>
      <c r="D724" s="123"/>
      <c r="E724" s="123"/>
      <c r="F724" s="123"/>
      <c r="G724" s="123"/>
      <c r="H724" s="123"/>
      <c r="I724" s="123"/>
      <c r="J724" s="123"/>
      <c r="K724" s="123"/>
      <c r="L724" s="123"/>
      <c r="M724" s="123"/>
      <c r="N724" s="123"/>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c r="AN724" s="14"/>
      <c r="AO724" s="14"/>
      <c r="AP724" s="14"/>
      <c r="AQ724" s="14"/>
      <c r="AR724" s="14"/>
      <c r="AS724" s="14"/>
      <c r="AT724" s="14"/>
      <c r="AU724" s="14"/>
      <c r="AV724" s="14"/>
      <c r="AW724" s="14"/>
      <c r="AX724" s="14"/>
    </row>
    <row r="725" spans="1:50" x14ac:dyDescent="0.35">
      <c r="A725" s="14"/>
      <c r="B725" s="14"/>
      <c r="C725" s="123"/>
      <c r="D725" s="123"/>
      <c r="E725" s="123"/>
      <c r="F725" s="123"/>
      <c r="G725" s="123"/>
      <c r="H725" s="123"/>
      <c r="I725" s="123"/>
      <c r="J725" s="123"/>
      <c r="K725" s="123"/>
      <c r="L725" s="123"/>
      <c r="M725" s="123"/>
      <c r="N725" s="123"/>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c r="AN725" s="14"/>
      <c r="AO725" s="14"/>
      <c r="AP725" s="14"/>
      <c r="AQ725" s="14"/>
      <c r="AR725" s="14"/>
      <c r="AS725" s="14"/>
      <c r="AT725" s="14"/>
      <c r="AU725" s="14"/>
      <c r="AV725" s="14"/>
      <c r="AW725" s="14"/>
      <c r="AX725" s="14"/>
    </row>
    <row r="726" spans="1:50" x14ac:dyDescent="0.35">
      <c r="A726" s="14"/>
      <c r="B726" s="14"/>
      <c r="C726" s="123"/>
      <c r="D726" s="123"/>
      <c r="E726" s="123"/>
      <c r="F726" s="123"/>
      <c r="G726" s="123"/>
      <c r="H726" s="123"/>
      <c r="I726" s="123"/>
      <c r="J726" s="123"/>
      <c r="K726" s="123"/>
      <c r="L726" s="123"/>
      <c r="M726" s="123"/>
      <c r="N726" s="123"/>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c r="AN726" s="14"/>
      <c r="AO726" s="14"/>
      <c r="AP726" s="14"/>
      <c r="AQ726" s="14"/>
      <c r="AR726" s="14"/>
      <c r="AS726" s="14"/>
      <c r="AT726" s="14"/>
      <c r="AU726" s="14"/>
      <c r="AV726" s="14"/>
      <c r="AW726" s="14"/>
      <c r="AX726" s="14"/>
    </row>
    <row r="727" spans="1:50" x14ac:dyDescent="0.35">
      <c r="A727" s="14"/>
      <c r="B727" s="14"/>
      <c r="C727" s="123"/>
      <c r="D727" s="123"/>
      <c r="E727" s="123"/>
      <c r="F727" s="123"/>
      <c r="G727" s="123"/>
      <c r="H727" s="123"/>
      <c r="I727" s="123"/>
      <c r="J727" s="123"/>
      <c r="K727" s="123"/>
      <c r="L727" s="123"/>
      <c r="M727" s="123"/>
      <c r="N727" s="123"/>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c r="AX727" s="14"/>
    </row>
    <row r="728" spans="1:50" x14ac:dyDescent="0.35">
      <c r="A728" s="14"/>
      <c r="B728" s="14"/>
      <c r="C728" s="123"/>
      <c r="D728" s="123"/>
      <c r="E728" s="123"/>
      <c r="F728" s="123"/>
      <c r="G728" s="123"/>
      <c r="H728" s="123"/>
      <c r="I728" s="123"/>
      <c r="J728" s="123"/>
      <c r="K728" s="123"/>
      <c r="L728" s="123"/>
      <c r="M728" s="123"/>
      <c r="N728" s="123"/>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c r="AN728" s="14"/>
      <c r="AO728" s="14"/>
      <c r="AP728" s="14"/>
      <c r="AQ728" s="14"/>
      <c r="AR728" s="14"/>
      <c r="AS728" s="14"/>
      <c r="AT728" s="14"/>
      <c r="AU728" s="14"/>
      <c r="AV728" s="14"/>
      <c r="AW728" s="14"/>
      <c r="AX728" s="14"/>
    </row>
    <row r="729" spans="1:50" x14ac:dyDescent="0.35">
      <c r="A729" s="14"/>
      <c r="B729" s="14"/>
      <c r="C729" s="123"/>
      <c r="D729" s="123"/>
      <c r="E729" s="123"/>
      <c r="F729" s="123"/>
      <c r="G729" s="123"/>
      <c r="H729" s="123"/>
      <c r="I729" s="123"/>
      <c r="J729" s="123"/>
      <c r="K729" s="123"/>
      <c r="L729" s="123"/>
      <c r="M729" s="123"/>
      <c r="N729" s="123"/>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c r="AN729" s="14"/>
      <c r="AO729" s="14"/>
      <c r="AP729" s="14"/>
      <c r="AQ729" s="14"/>
      <c r="AR729" s="14"/>
      <c r="AS729" s="14"/>
      <c r="AT729" s="14"/>
      <c r="AU729" s="14"/>
      <c r="AV729" s="14"/>
      <c r="AW729" s="14"/>
      <c r="AX729" s="14"/>
    </row>
    <row r="730" spans="1:50" x14ac:dyDescent="0.35">
      <c r="A730" s="14"/>
      <c r="B730" s="14"/>
      <c r="C730" s="123"/>
      <c r="D730" s="123"/>
      <c r="E730" s="123"/>
      <c r="F730" s="123"/>
      <c r="G730" s="123"/>
      <c r="H730" s="123"/>
      <c r="I730" s="123"/>
      <c r="J730" s="123"/>
      <c r="K730" s="123"/>
      <c r="L730" s="123"/>
      <c r="M730" s="123"/>
      <c r="N730" s="123"/>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c r="AN730" s="14"/>
      <c r="AO730" s="14"/>
      <c r="AP730" s="14"/>
      <c r="AQ730" s="14"/>
      <c r="AR730" s="14"/>
      <c r="AS730" s="14"/>
      <c r="AT730" s="14"/>
      <c r="AU730" s="14"/>
      <c r="AV730" s="14"/>
      <c r="AW730" s="14"/>
      <c r="AX730" s="14"/>
    </row>
    <row r="731" spans="1:50" x14ac:dyDescent="0.35">
      <c r="A731" s="14"/>
      <c r="B731" s="14"/>
      <c r="C731" s="123"/>
      <c r="D731" s="123"/>
      <c r="E731" s="123"/>
      <c r="F731" s="123"/>
      <c r="G731" s="123"/>
      <c r="H731" s="123"/>
      <c r="I731" s="123"/>
      <c r="J731" s="123"/>
      <c r="K731" s="123"/>
      <c r="L731" s="123"/>
      <c r="M731" s="123"/>
      <c r="N731" s="123"/>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c r="AN731" s="14"/>
      <c r="AO731" s="14"/>
      <c r="AP731" s="14"/>
      <c r="AQ731" s="14"/>
      <c r="AR731" s="14"/>
      <c r="AS731" s="14"/>
      <c r="AT731" s="14"/>
      <c r="AU731" s="14"/>
      <c r="AV731" s="14"/>
      <c r="AW731" s="14"/>
      <c r="AX731" s="14"/>
    </row>
    <row r="732" spans="1:50" x14ac:dyDescent="0.35">
      <c r="A732" s="14"/>
      <c r="B732" s="14"/>
      <c r="C732" s="123"/>
      <c r="D732" s="123"/>
      <c r="E732" s="123"/>
      <c r="F732" s="123"/>
      <c r="G732" s="123"/>
      <c r="H732" s="123"/>
      <c r="I732" s="123"/>
      <c r="J732" s="123"/>
      <c r="K732" s="123"/>
      <c r="L732" s="123"/>
      <c r="M732" s="123"/>
      <c r="N732" s="123"/>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c r="AN732" s="14"/>
      <c r="AO732" s="14"/>
      <c r="AP732" s="14"/>
      <c r="AQ732" s="14"/>
      <c r="AR732" s="14"/>
      <c r="AS732" s="14"/>
      <c r="AT732" s="14"/>
      <c r="AU732" s="14"/>
      <c r="AV732" s="14"/>
      <c r="AW732" s="14"/>
      <c r="AX732" s="14"/>
    </row>
    <row r="733" spans="1:50" x14ac:dyDescent="0.35">
      <c r="A733" s="14"/>
      <c r="B733" s="14"/>
      <c r="C733" s="123"/>
      <c r="D733" s="123"/>
      <c r="E733" s="123"/>
      <c r="F733" s="123"/>
      <c r="G733" s="123"/>
      <c r="H733" s="123"/>
      <c r="I733" s="123"/>
      <c r="J733" s="123"/>
      <c r="K733" s="123"/>
      <c r="L733" s="123"/>
      <c r="M733" s="123"/>
      <c r="N733" s="123"/>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c r="AN733" s="14"/>
      <c r="AO733" s="14"/>
      <c r="AP733" s="14"/>
      <c r="AQ733" s="14"/>
      <c r="AR733" s="14"/>
      <c r="AS733" s="14"/>
      <c r="AT733" s="14"/>
      <c r="AU733" s="14"/>
      <c r="AV733" s="14"/>
      <c r="AW733" s="14"/>
      <c r="AX733" s="14"/>
    </row>
    <row r="734" spans="1:50" x14ac:dyDescent="0.35">
      <c r="A734" s="14"/>
      <c r="B734" s="14"/>
      <c r="C734" s="123"/>
      <c r="D734" s="123"/>
      <c r="E734" s="123"/>
      <c r="F734" s="123"/>
      <c r="G734" s="123"/>
      <c r="H734" s="123"/>
      <c r="I734" s="123"/>
      <c r="J734" s="123"/>
      <c r="K734" s="123"/>
      <c r="L734" s="123"/>
      <c r="M734" s="123"/>
      <c r="N734" s="123"/>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c r="AN734" s="14"/>
      <c r="AO734" s="14"/>
      <c r="AP734" s="14"/>
      <c r="AQ734" s="14"/>
      <c r="AR734" s="14"/>
      <c r="AS734" s="14"/>
      <c r="AT734" s="14"/>
      <c r="AU734" s="14"/>
      <c r="AV734" s="14"/>
      <c r="AW734" s="14"/>
      <c r="AX734" s="14"/>
    </row>
    <row r="735" spans="1:50" x14ac:dyDescent="0.35">
      <c r="A735" s="14"/>
      <c r="B735" s="14"/>
      <c r="C735" s="123"/>
      <c r="D735" s="123"/>
      <c r="E735" s="123"/>
      <c r="F735" s="123"/>
      <c r="G735" s="123"/>
      <c r="H735" s="123"/>
      <c r="I735" s="123"/>
      <c r="J735" s="123"/>
      <c r="K735" s="123"/>
      <c r="L735" s="123"/>
      <c r="M735" s="123"/>
      <c r="N735" s="123"/>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c r="AN735" s="14"/>
      <c r="AO735" s="14"/>
      <c r="AP735" s="14"/>
      <c r="AQ735" s="14"/>
      <c r="AR735" s="14"/>
      <c r="AS735" s="14"/>
      <c r="AT735" s="14"/>
      <c r="AU735" s="14"/>
      <c r="AV735" s="14"/>
      <c r="AW735" s="14"/>
      <c r="AX735" s="14"/>
    </row>
    <row r="736" spans="1:50" x14ac:dyDescent="0.35">
      <c r="A736" s="14"/>
      <c r="B736" s="14"/>
      <c r="C736" s="123"/>
      <c r="D736" s="123"/>
      <c r="E736" s="123"/>
      <c r="F736" s="123"/>
      <c r="G736" s="123"/>
      <c r="H736" s="123"/>
      <c r="I736" s="123"/>
      <c r="J736" s="123"/>
      <c r="K736" s="123"/>
      <c r="L736" s="123"/>
      <c r="M736" s="123"/>
      <c r="N736" s="123"/>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c r="AN736" s="14"/>
      <c r="AO736" s="14"/>
      <c r="AP736" s="14"/>
      <c r="AQ736" s="14"/>
      <c r="AR736" s="14"/>
      <c r="AS736" s="14"/>
      <c r="AT736" s="14"/>
      <c r="AU736" s="14"/>
      <c r="AV736" s="14"/>
      <c r="AW736" s="14"/>
      <c r="AX736" s="14"/>
    </row>
    <row r="737" spans="1:50" x14ac:dyDescent="0.35">
      <c r="A737" s="14"/>
      <c r="B737" s="14"/>
      <c r="C737" s="123"/>
      <c r="D737" s="123"/>
      <c r="E737" s="123"/>
      <c r="F737" s="123"/>
      <c r="G737" s="123"/>
      <c r="H737" s="123"/>
      <c r="I737" s="123"/>
      <c r="J737" s="123"/>
      <c r="K737" s="123"/>
      <c r="L737" s="123"/>
      <c r="M737" s="123"/>
      <c r="N737" s="123"/>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c r="AN737" s="14"/>
      <c r="AO737" s="14"/>
      <c r="AP737" s="14"/>
      <c r="AQ737" s="14"/>
      <c r="AR737" s="14"/>
      <c r="AS737" s="14"/>
      <c r="AT737" s="14"/>
      <c r="AU737" s="14"/>
      <c r="AV737" s="14"/>
      <c r="AW737" s="14"/>
      <c r="AX737" s="14"/>
    </row>
    <row r="738" spans="1:50" x14ac:dyDescent="0.35">
      <c r="A738" s="14"/>
      <c r="B738" s="14"/>
      <c r="C738" s="123"/>
      <c r="D738" s="123"/>
      <c r="E738" s="123"/>
      <c r="F738" s="123"/>
      <c r="G738" s="123"/>
      <c r="H738" s="123"/>
      <c r="I738" s="123"/>
      <c r="J738" s="123"/>
      <c r="K738" s="123"/>
      <c r="L738" s="123"/>
      <c r="M738" s="123"/>
      <c r="N738" s="123"/>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c r="AN738" s="14"/>
      <c r="AO738" s="14"/>
      <c r="AP738" s="14"/>
      <c r="AQ738" s="14"/>
      <c r="AR738" s="14"/>
      <c r="AS738" s="14"/>
      <c r="AT738" s="14"/>
      <c r="AU738" s="14"/>
      <c r="AV738" s="14"/>
      <c r="AW738" s="14"/>
      <c r="AX738" s="14"/>
    </row>
    <row r="739" spans="1:50" x14ac:dyDescent="0.35">
      <c r="A739" s="14"/>
      <c r="B739" s="14"/>
      <c r="C739" s="123"/>
      <c r="D739" s="123"/>
      <c r="E739" s="123"/>
      <c r="F739" s="123"/>
      <c r="G739" s="123"/>
      <c r="H739" s="123"/>
      <c r="I739" s="123"/>
      <c r="J739" s="123"/>
      <c r="K739" s="123"/>
      <c r="L739" s="123"/>
      <c r="M739" s="123"/>
      <c r="N739" s="123"/>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c r="AN739" s="14"/>
      <c r="AO739" s="14"/>
      <c r="AP739" s="14"/>
      <c r="AQ739" s="14"/>
      <c r="AR739" s="14"/>
      <c r="AS739" s="14"/>
      <c r="AT739" s="14"/>
      <c r="AU739" s="14"/>
      <c r="AV739" s="14"/>
      <c r="AW739" s="14"/>
      <c r="AX739" s="14"/>
    </row>
    <row r="740" spans="1:50" x14ac:dyDescent="0.35">
      <c r="A740" s="14"/>
      <c r="B740" s="14"/>
      <c r="C740" s="123"/>
      <c r="D740" s="123"/>
      <c r="E740" s="123"/>
      <c r="F740" s="123"/>
      <c r="G740" s="123"/>
      <c r="H740" s="123"/>
      <c r="I740" s="123"/>
      <c r="J740" s="123"/>
      <c r="K740" s="123"/>
      <c r="L740" s="123"/>
      <c r="M740" s="123"/>
      <c r="N740" s="123"/>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c r="AN740" s="14"/>
      <c r="AO740" s="14"/>
      <c r="AP740" s="14"/>
      <c r="AQ740" s="14"/>
      <c r="AR740" s="14"/>
      <c r="AS740" s="14"/>
      <c r="AT740" s="14"/>
      <c r="AU740" s="14"/>
      <c r="AV740" s="14"/>
      <c r="AW740" s="14"/>
      <c r="AX740" s="14"/>
    </row>
    <row r="741" spans="1:50" x14ac:dyDescent="0.35">
      <c r="A741" s="14"/>
      <c r="B741" s="14"/>
      <c r="C741" s="123"/>
      <c r="D741" s="123"/>
      <c r="E741" s="123"/>
      <c r="F741" s="123"/>
      <c r="G741" s="123"/>
      <c r="H741" s="123"/>
      <c r="I741" s="123"/>
      <c r="J741" s="123"/>
      <c r="K741" s="123"/>
      <c r="L741" s="123"/>
      <c r="M741" s="123"/>
      <c r="N741" s="123"/>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c r="AN741" s="14"/>
      <c r="AO741" s="14"/>
      <c r="AP741" s="14"/>
      <c r="AQ741" s="14"/>
      <c r="AR741" s="14"/>
      <c r="AS741" s="14"/>
      <c r="AT741" s="14"/>
      <c r="AU741" s="14"/>
      <c r="AV741" s="14"/>
      <c r="AW741" s="14"/>
      <c r="AX741" s="14"/>
    </row>
    <row r="742" spans="1:50" x14ac:dyDescent="0.35">
      <c r="A742" s="14"/>
      <c r="B742" s="14"/>
      <c r="C742" s="123"/>
      <c r="D742" s="123"/>
      <c r="E742" s="123"/>
      <c r="F742" s="123"/>
      <c r="G742" s="123"/>
      <c r="H742" s="123"/>
      <c r="I742" s="123"/>
      <c r="J742" s="123"/>
      <c r="K742" s="123"/>
      <c r="L742" s="123"/>
      <c r="M742" s="123"/>
      <c r="N742" s="123"/>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c r="AN742" s="14"/>
      <c r="AO742" s="14"/>
      <c r="AP742" s="14"/>
      <c r="AQ742" s="14"/>
      <c r="AR742" s="14"/>
      <c r="AS742" s="14"/>
      <c r="AT742" s="14"/>
      <c r="AU742" s="14"/>
      <c r="AV742" s="14"/>
      <c r="AW742" s="14"/>
      <c r="AX742" s="14"/>
    </row>
    <row r="743" spans="1:50" x14ac:dyDescent="0.35">
      <c r="A743" s="14"/>
      <c r="B743" s="14"/>
      <c r="C743" s="123"/>
      <c r="D743" s="123"/>
      <c r="E743" s="123"/>
      <c r="F743" s="123"/>
      <c r="G743" s="123"/>
      <c r="H743" s="123"/>
      <c r="I743" s="123"/>
      <c r="J743" s="123"/>
      <c r="K743" s="123"/>
      <c r="L743" s="123"/>
      <c r="M743" s="123"/>
      <c r="N743" s="123"/>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c r="AN743" s="14"/>
      <c r="AO743" s="14"/>
      <c r="AP743" s="14"/>
      <c r="AQ743" s="14"/>
      <c r="AR743" s="14"/>
      <c r="AS743" s="14"/>
      <c r="AT743" s="14"/>
      <c r="AU743" s="14"/>
      <c r="AV743" s="14"/>
      <c r="AW743" s="14"/>
      <c r="AX743" s="14"/>
    </row>
    <row r="744" spans="1:50" x14ac:dyDescent="0.35">
      <c r="A744" s="14"/>
      <c r="B744" s="14"/>
      <c r="C744" s="123"/>
      <c r="D744" s="123"/>
      <c r="E744" s="123"/>
      <c r="F744" s="123"/>
      <c r="G744" s="123"/>
      <c r="H744" s="123"/>
      <c r="I744" s="123"/>
      <c r="J744" s="123"/>
      <c r="K744" s="123"/>
      <c r="L744" s="123"/>
      <c r="M744" s="123"/>
      <c r="N744" s="123"/>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c r="AN744" s="14"/>
      <c r="AO744" s="14"/>
      <c r="AP744" s="14"/>
      <c r="AQ744" s="14"/>
      <c r="AR744" s="14"/>
      <c r="AS744" s="14"/>
      <c r="AT744" s="14"/>
      <c r="AU744" s="14"/>
      <c r="AV744" s="14"/>
      <c r="AW744" s="14"/>
      <c r="AX744" s="14"/>
    </row>
    <row r="745" spans="1:50" x14ac:dyDescent="0.35">
      <c r="A745" s="14"/>
      <c r="B745" s="14"/>
      <c r="C745" s="123"/>
      <c r="D745" s="123"/>
      <c r="E745" s="123"/>
      <c r="F745" s="123"/>
      <c r="G745" s="123"/>
      <c r="H745" s="123"/>
      <c r="I745" s="123"/>
      <c r="J745" s="123"/>
      <c r="K745" s="123"/>
      <c r="L745" s="123"/>
      <c r="M745" s="123"/>
      <c r="N745" s="123"/>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c r="AN745" s="14"/>
      <c r="AO745" s="14"/>
      <c r="AP745" s="14"/>
      <c r="AQ745" s="14"/>
      <c r="AR745" s="14"/>
      <c r="AS745" s="14"/>
      <c r="AT745" s="14"/>
      <c r="AU745" s="14"/>
      <c r="AV745" s="14"/>
      <c r="AW745" s="14"/>
      <c r="AX745" s="14"/>
    </row>
    <row r="746" spans="1:50" x14ac:dyDescent="0.35">
      <c r="A746" s="14"/>
      <c r="B746" s="14"/>
      <c r="C746" s="123"/>
      <c r="D746" s="123"/>
      <c r="E746" s="123"/>
      <c r="F746" s="123"/>
      <c r="G746" s="123"/>
      <c r="H746" s="123"/>
      <c r="I746" s="123"/>
      <c r="J746" s="123"/>
      <c r="K746" s="123"/>
      <c r="L746" s="123"/>
      <c r="M746" s="123"/>
      <c r="N746" s="123"/>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c r="AN746" s="14"/>
      <c r="AO746" s="14"/>
      <c r="AP746" s="14"/>
      <c r="AQ746" s="14"/>
      <c r="AR746" s="14"/>
      <c r="AS746" s="14"/>
      <c r="AT746" s="14"/>
      <c r="AU746" s="14"/>
      <c r="AV746" s="14"/>
      <c r="AW746" s="14"/>
      <c r="AX746" s="14"/>
    </row>
    <row r="747" spans="1:50" x14ac:dyDescent="0.35">
      <c r="A747" s="14"/>
      <c r="B747" s="14"/>
      <c r="C747" s="123"/>
      <c r="D747" s="123"/>
      <c r="E747" s="123"/>
      <c r="F747" s="123"/>
      <c r="G747" s="123"/>
      <c r="H747" s="123"/>
      <c r="I747" s="123"/>
      <c r="J747" s="123"/>
      <c r="K747" s="123"/>
      <c r="L747" s="123"/>
      <c r="M747" s="123"/>
      <c r="N747" s="123"/>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c r="AN747" s="14"/>
      <c r="AO747" s="14"/>
      <c r="AP747" s="14"/>
      <c r="AQ747" s="14"/>
      <c r="AR747" s="14"/>
      <c r="AS747" s="14"/>
      <c r="AT747" s="14"/>
      <c r="AU747" s="14"/>
      <c r="AV747" s="14"/>
      <c r="AW747" s="14"/>
      <c r="AX747" s="14"/>
    </row>
    <row r="748" spans="1:50" x14ac:dyDescent="0.35">
      <c r="A748" s="14"/>
      <c r="B748" s="14"/>
      <c r="C748" s="123"/>
      <c r="D748" s="123"/>
      <c r="E748" s="123"/>
      <c r="F748" s="123"/>
      <c r="G748" s="123"/>
      <c r="H748" s="123"/>
      <c r="I748" s="123"/>
      <c r="J748" s="123"/>
      <c r="K748" s="123"/>
      <c r="L748" s="123"/>
      <c r="M748" s="123"/>
      <c r="N748" s="123"/>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c r="AN748" s="14"/>
      <c r="AO748" s="14"/>
      <c r="AP748" s="14"/>
      <c r="AQ748" s="14"/>
      <c r="AR748" s="14"/>
      <c r="AS748" s="14"/>
      <c r="AT748" s="14"/>
      <c r="AU748" s="14"/>
      <c r="AV748" s="14"/>
      <c r="AW748" s="14"/>
      <c r="AX748" s="14"/>
    </row>
    <row r="749" spans="1:50" x14ac:dyDescent="0.35">
      <c r="A749" s="14"/>
      <c r="B749" s="14"/>
      <c r="C749" s="123"/>
      <c r="D749" s="123"/>
      <c r="E749" s="123"/>
      <c r="F749" s="123"/>
      <c r="G749" s="123"/>
      <c r="H749" s="123"/>
      <c r="I749" s="123"/>
      <c r="J749" s="123"/>
      <c r="K749" s="123"/>
      <c r="L749" s="123"/>
      <c r="M749" s="123"/>
      <c r="N749" s="123"/>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c r="AN749" s="14"/>
      <c r="AO749" s="14"/>
      <c r="AP749" s="14"/>
      <c r="AQ749" s="14"/>
      <c r="AR749" s="14"/>
      <c r="AS749" s="14"/>
      <c r="AT749" s="14"/>
      <c r="AU749" s="14"/>
      <c r="AV749" s="14"/>
      <c r="AW749" s="14"/>
      <c r="AX749" s="14"/>
    </row>
    <row r="750" spans="1:50" x14ac:dyDescent="0.35">
      <c r="A750" s="14"/>
      <c r="B750" s="14"/>
      <c r="C750" s="123"/>
      <c r="D750" s="123"/>
      <c r="E750" s="123"/>
      <c r="F750" s="123"/>
      <c r="G750" s="123"/>
      <c r="H750" s="123"/>
      <c r="I750" s="123"/>
      <c r="J750" s="123"/>
      <c r="K750" s="123"/>
      <c r="L750" s="123"/>
      <c r="M750" s="123"/>
      <c r="N750" s="123"/>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c r="AN750" s="14"/>
      <c r="AO750" s="14"/>
      <c r="AP750" s="14"/>
      <c r="AQ750" s="14"/>
      <c r="AR750" s="14"/>
      <c r="AS750" s="14"/>
      <c r="AT750" s="14"/>
      <c r="AU750" s="14"/>
      <c r="AV750" s="14"/>
      <c r="AW750" s="14"/>
      <c r="AX750" s="14"/>
    </row>
    <row r="751" spans="1:50" x14ac:dyDescent="0.35">
      <c r="A751" s="14"/>
      <c r="B751" s="14"/>
      <c r="C751" s="123"/>
      <c r="D751" s="123"/>
      <c r="E751" s="123"/>
      <c r="F751" s="123"/>
      <c r="G751" s="123"/>
      <c r="H751" s="123"/>
      <c r="I751" s="123"/>
      <c r="J751" s="123"/>
      <c r="K751" s="123"/>
      <c r="L751" s="123"/>
      <c r="M751" s="123"/>
      <c r="N751" s="123"/>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c r="AN751" s="14"/>
      <c r="AO751" s="14"/>
      <c r="AP751" s="14"/>
      <c r="AQ751" s="14"/>
      <c r="AR751" s="14"/>
      <c r="AS751" s="14"/>
      <c r="AT751" s="14"/>
      <c r="AU751" s="14"/>
      <c r="AV751" s="14"/>
      <c r="AW751" s="14"/>
      <c r="AX751" s="14"/>
    </row>
    <row r="752" spans="1:50" x14ac:dyDescent="0.35">
      <c r="A752" s="14"/>
      <c r="B752" s="14"/>
      <c r="C752" s="123"/>
      <c r="D752" s="123"/>
      <c r="E752" s="123"/>
      <c r="F752" s="123"/>
      <c r="G752" s="123"/>
      <c r="H752" s="123"/>
      <c r="I752" s="123"/>
      <c r="J752" s="123"/>
      <c r="K752" s="123"/>
      <c r="L752" s="123"/>
      <c r="M752" s="123"/>
      <c r="N752" s="123"/>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c r="AQ752" s="14"/>
      <c r="AR752" s="14"/>
      <c r="AS752" s="14"/>
      <c r="AT752" s="14"/>
      <c r="AU752" s="14"/>
      <c r="AV752" s="14"/>
      <c r="AW752" s="14"/>
      <c r="AX752" s="14"/>
    </row>
    <row r="753" spans="1:50" x14ac:dyDescent="0.35">
      <c r="A753" s="14"/>
      <c r="B753" s="14"/>
      <c r="C753" s="123"/>
      <c r="D753" s="123"/>
      <c r="E753" s="123"/>
      <c r="F753" s="123"/>
      <c r="G753" s="123"/>
      <c r="H753" s="123"/>
      <c r="I753" s="123"/>
      <c r="J753" s="123"/>
      <c r="K753" s="123"/>
      <c r="L753" s="123"/>
      <c r="M753" s="123"/>
      <c r="N753" s="123"/>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c r="AN753" s="14"/>
      <c r="AO753" s="14"/>
      <c r="AP753" s="14"/>
      <c r="AQ753" s="14"/>
      <c r="AR753" s="14"/>
      <c r="AS753" s="14"/>
      <c r="AT753" s="14"/>
      <c r="AU753" s="14"/>
      <c r="AV753" s="14"/>
      <c r="AW753" s="14"/>
      <c r="AX753" s="14"/>
    </row>
    <row r="754" spans="1:50" x14ac:dyDescent="0.35">
      <c r="A754" s="14"/>
      <c r="B754" s="14"/>
      <c r="C754" s="123"/>
      <c r="D754" s="123"/>
      <c r="E754" s="123"/>
      <c r="F754" s="123"/>
      <c r="G754" s="123"/>
      <c r="H754" s="123"/>
      <c r="I754" s="123"/>
      <c r="J754" s="123"/>
      <c r="K754" s="123"/>
      <c r="L754" s="123"/>
      <c r="M754" s="123"/>
      <c r="N754" s="123"/>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c r="AN754" s="14"/>
      <c r="AO754" s="14"/>
      <c r="AP754" s="14"/>
      <c r="AQ754" s="14"/>
      <c r="AR754" s="14"/>
      <c r="AS754" s="14"/>
      <c r="AT754" s="14"/>
      <c r="AU754" s="14"/>
      <c r="AV754" s="14"/>
      <c r="AW754" s="14"/>
      <c r="AX754" s="14"/>
    </row>
    <row r="755" spans="1:50" x14ac:dyDescent="0.35">
      <c r="A755" s="14"/>
      <c r="B755" s="14"/>
      <c r="C755" s="123"/>
      <c r="D755" s="123"/>
      <c r="E755" s="123"/>
      <c r="F755" s="123"/>
      <c r="G755" s="123"/>
      <c r="H755" s="123"/>
      <c r="I755" s="123"/>
      <c r="J755" s="123"/>
      <c r="K755" s="123"/>
      <c r="L755" s="123"/>
      <c r="M755" s="123"/>
      <c r="N755" s="123"/>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c r="AN755" s="14"/>
      <c r="AO755" s="14"/>
      <c r="AP755" s="14"/>
      <c r="AQ755" s="14"/>
      <c r="AR755" s="14"/>
      <c r="AS755" s="14"/>
      <c r="AT755" s="14"/>
      <c r="AU755" s="14"/>
      <c r="AV755" s="14"/>
      <c r="AW755" s="14"/>
      <c r="AX755" s="14"/>
    </row>
    <row r="756" spans="1:50" x14ac:dyDescent="0.35">
      <c r="A756" s="14"/>
      <c r="B756" s="14"/>
      <c r="C756" s="123"/>
      <c r="D756" s="123"/>
      <c r="E756" s="123"/>
      <c r="F756" s="123"/>
      <c r="G756" s="123"/>
      <c r="H756" s="123"/>
      <c r="I756" s="123"/>
      <c r="J756" s="123"/>
      <c r="K756" s="123"/>
      <c r="L756" s="123"/>
      <c r="M756" s="123"/>
      <c r="N756" s="123"/>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c r="AN756" s="14"/>
      <c r="AO756" s="14"/>
      <c r="AP756" s="14"/>
      <c r="AQ756" s="14"/>
      <c r="AR756" s="14"/>
      <c r="AS756" s="14"/>
      <c r="AT756" s="14"/>
      <c r="AU756" s="14"/>
      <c r="AV756" s="14"/>
      <c r="AW756" s="14"/>
      <c r="AX756" s="14"/>
    </row>
    <row r="757" spans="1:50" x14ac:dyDescent="0.35">
      <c r="A757" s="14"/>
      <c r="B757" s="14"/>
      <c r="C757" s="123"/>
      <c r="D757" s="123"/>
      <c r="E757" s="123"/>
      <c r="F757" s="123"/>
      <c r="G757" s="123"/>
      <c r="H757" s="123"/>
      <c r="I757" s="123"/>
      <c r="J757" s="123"/>
      <c r="K757" s="123"/>
      <c r="L757" s="123"/>
      <c r="M757" s="123"/>
      <c r="N757" s="123"/>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c r="AN757" s="14"/>
      <c r="AO757" s="14"/>
      <c r="AP757" s="14"/>
      <c r="AQ757" s="14"/>
      <c r="AR757" s="14"/>
      <c r="AS757" s="14"/>
      <c r="AT757" s="14"/>
      <c r="AU757" s="14"/>
      <c r="AV757" s="14"/>
      <c r="AW757" s="14"/>
      <c r="AX757" s="14"/>
    </row>
    <row r="758" spans="1:50" x14ac:dyDescent="0.35">
      <c r="A758" s="14"/>
      <c r="B758" s="14"/>
      <c r="C758" s="123"/>
      <c r="D758" s="123"/>
      <c r="E758" s="123"/>
      <c r="F758" s="123"/>
      <c r="G758" s="123"/>
      <c r="H758" s="123"/>
      <c r="I758" s="123"/>
      <c r="J758" s="123"/>
      <c r="K758" s="123"/>
      <c r="L758" s="123"/>
      <c r="M758" s="123"/>
      <c r="N758" s="123"/>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c r="AN758" s="14"/>
      <c r="AO758" s="14"/>
      <c r="AP758" s="14"/>
      <c r="AQ758" s="14"/>
      <c r="AR758" s="14"/>
      <c r="AS758" s="14"/>
      <c r="AT758" s="14"/>
      <c r="AU758" s="14"/>
      <c r="AV758" s="14"/>
      <c r="AW758" s="14"/>
      <c r="AX758" s="14"/>
    </row>
    <row r="759" spans="1:50" x14ac:dyDescent="0.35">
      <c r="A759" s="14"/>
      <c r="B759" s="14"/>
      <c r="C759" s="123"/>
      <c r="D759" s="123"/>
      <c r="E759" s="123"/>
      <c r="F759" s="123"/>
      <c r="G759" s="123"/>
      <c r="H759" s="123"/>
      <c r="I759" s="123"/>
      <c r="J759" s="123"/>
      <c r="K759" s="123"/>
      <c r="L759" s="123"/>
      <c r="M759" s="123"/>
      <c r="N759" s="123"/>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c r="AN759" s="14"/>
      <c r="AO759" s="14"/>
      <c r="AP759" s="14"/>
      <c r="AQ759" s="14"/>
      <c r="AR759" s="14"/>
      <c r="AS759" s="14"/>
      <c r="AT759" s="14"/>
      <c r="AU759" s="14"/>
      <c r="AV759" s="14"/>
      <c r="AW759" s="14"/>
      <c r="AX759" s="14"/>
    </row>
    <row r="760" spans="1:50" x14ac:dyDescent="0.35">
      <c r="A760" s="14"/>
      <c r="B760" s="14"/>
      <c r="C760" s="123"/>
      <c r="D760" s="123"/>
      <c r="E760" s="123"/>
      <c r="F760" s="123"/>
      <c r="G760" s="123"/>
      <c r="H760" s="123"/>
      <c r="I760" s="123"/>
      <c r="J760" s="123"/>
      <c r="K760" s="123"/>
      <c r="L760" s="123"/>
      <c r="M760" s="123"/>
      <c r="N760" s="123"/>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c r="AN760" s="14"/>
      <c r="AO760" s="14"/>
      <c r="AP760" s="14"/>
      <c r="AQ760" s="14"/>
      <c r="AR760" s="14"/>
      <c r="AS760" s="14"/>
      <c r="AT760" s="14"/>
      <c r="AU760" s="14"/>
      <c r="AV760" s="14"/>
      <c r="AW760" s="14"/>
      <c r="AX760" s="14"/>
    </row>
    <row r="761" spans="1:50" x14ac:dyDescent="0.35">
      <c r="A761" s="14"/>
      <c r="B761" s="14"/>
      <c r="C761" s="123"/>
      <c r="D761" s="123"/>
      <c r="E761" s="123"/>
      <c r="F761" s="123"/>
      <c r="G761" s="123"/>
      <c r="H761" s="123"/>
      <c r="I761" s="123"/>
      <c r="J761" s="123"/>
      <c r="K761" s="123"/>
      <c r="L761" s="123"/>
      <c r="M761" s="123"/>
      <c r="N761" s="123"/>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c r="AN761" s="14"/>
      <c r="AO761" s="14"/>
      <c r="AP761" s="14"/>
      <c r="AQ761" s="14"/>
      <c r="AR761" s="14"/>
      <c r="AS761" s="14"/>
      <c r="AT761" s="14"/>
      <c r="AU761" s="14"/>
      <c r="AV761" s="14"/>
      <c r="AW761" s="14"/>
      <c r="AX761" s="14"/>
    </row>
    <row r="762" spans="1:50" x14ac:dyDescent="0.35">
      <c r="A762" s="14"/>
      <c r="B762" s="14"/>
      <c r="C762" s="123"/>
      <c r="D762" s="123"/>
      <c r="E762" s="123"/>
      <c r="F762" s="123"/>
      <c r="G762" s="123"/>
      <c r="H762" s="123"/>
      <c r="I762" s="123"/>
      <c r="J762" s="123"/>
      <c r="K762" s="123"/>
      <c r="L762" s="123"/>
      <c r="M762" s="123"/>
      <c r="N762" s="123"/>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c r="AN762" s="14"/>
      <c r="AO762" s="14"/>
      <c r="AP762" s="14"/>
      <c r="AQ762" s="14"/>
      <c r="AR762" s="14"/>
      <c r="AS762" s="14"/>
      <c r="AT762" s="14"/>
      <c r="AU762" s="14"/>
      <c r="AV762" s="14"/>
      <c r="AW762" s="14"/>
      <c r="AX762" s="14"/>
    </row>
    <row r="763" spans="1:50" x14ac:dyDescent="0.35">
      <c r="A763" s="14"/>
      <c r="B763" s="14"/>
      <c r="C763" s="123"/>
      <c r="D763" s="123"/>
      <c r="E763" s="123"/>
      <c r="F763" s="123"/>
      <c r="G763" s="123"/>
      <c r="H763" s="123"/>
      <c r="I763" s="123"/>
      <c r="J763" s="123"/>
      <c r="K763" s="123"/>
      <c r="L763" s="123"/>
      <c r="M763" s="123"/>
      <c r="N763" s="123"/>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c r="AN763" s="14"/>
      <c r="AO763" s="14"/>
      <c r="AP763" s="14"/>
      <c r="AQ763" s="14"/>
      <c r="AR763" s="14"/>
      <c r="AS763" s="14"/>
      <c r="AT763" s="14"/>
      <c r="AU763" s="14"/>
      <c r="AV763" s="14"/>
      <c r="AW763" s="14"/>
      <c r="AX763" s="14"/>
    </row>
    <row r="764" spans="1:50" x14ac:dyDescent="0.35">
      <c r="A764" s="14"/>
      <c r="B764" s="14"/>
      <c r="C764" s="123"/>
      <c r="D764" s="123"/>
      <c r="E764" s="123"/>
      <c r="F764" s="123"/>
      <c r="G764" s="123"/>
      <c r="H764" s="123"/>
      <c r="I764" s="123"/>
      <c r="J764" s="123"/>
      <c r="K764" s="123"/>
      <c r="L764" s="123"/>
      <c r="M764" s="123"/>
      <c r="N764" s="123"/>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c r="AN764" s="14"/>
      <c r="AO764" s="14"/>
      <c r="AP764" s="14"/>
      <c r="AQ764" s="14"/>
      <c r="AR764" s="14"/>
      <c r="AS764" s="14"/>
      <c r="AT764" s="14"/>
      <c r="AU764" s="14"/>
      <c r="AV764" s="14"/>
      <c r="AW764" s="14"/>
      <c r="AX764" s="14"/>
    </row>
  </sheetData>
  <mergeCells count="2">
    <mergeCell ref="G2:K2"/>
    <mergeCell ref="L2:N2"/>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F320-6835-49C2-BAFD-24A60A90EB0E}">
  <sheetPr>
    <pageSetUpPr fitToPage="1"/>
  </sheetPr>
  <dimension ref="A1:AX470"/>
  <sheetViews>
    <sheetView zoomScale="80" zoomScaleNormal="80" workbookViewId="0">
      <pane ySplit="4" topLeftCell="A5" activePane="bottomLeft" state="frozen"/>
      <selection activeCell="K1" sqref="K1"/>
      <selection pane="bottomLeft" activeCell="A4" sqref="A4"/>
    </sheetView>
  </sheetViews>
  <sheetFormatPr defaultColWidth="9" defaultRowHeight="14.5" outlineLevelRow="1" x14ac:dyDescent="0.35"/>
  <cols>
    <col min="1" max="1" width="21.26953125" style="12" customWidth="1"/>
    <col min="2" max="2" width="13.26953125" style="159" customWidth="1"/>
    <col min="3" max="3" width="80.7265625" style="163" customWidth="1"/>
    <col min="4" max="5" width="12.81640625" style="159" customWidth="1"/>
    <col min="6" max="6" width="65" style="12" customWidth="1"/>
    <col min="7" max="7" width="66.7265625" style="159" customWidth="1"/>
    <col min="8" max="8" width="71" style="159" customWidth="1"/>
    <col min="9" max="9" width="71.26953125" style="159" customWidth="1"/>
    <col min="10" max="10" width="21.453125" style="159" customWidth="1"/>
    <col min="11" max="11" width="65.54296875" style="159" customWidth="1"/>
    <col min="12" max="12" width="73.26953125" style="159" customWidth="1"/>
    <col min="13" max="13" width="7" style="162" hidden="1" customWidth="1"/>
    <col min="14" max="14" width="10.26953125" style="159" hidden="1" customWidth="1"/>
    <col min="15" max="20" width="9" style="60"/>
    <col min="21" max="16384" width="9" style="159"/>
  </cols>
  <sheetData>
    <row r="1" spans="1:50" x14ac:dyDescent="0.35">
      <c r="A1" s="28"/>
      <c r="B1" s="20"/>
      <c r="C1" s="155" t="s">
        <v>374</v>
      </c>
      <c r="D1" s="28"/>
      <c r="E1"/>
      <c r="F1"/>
      <c r="G1" s="1"/>
      <c r="H1" s="1"/>
      <c r="I1" s="1"/>
      <c r="J1" s="156"/>
      <c r="K1" s="157"/>
      <c r="L1" s="157"/>
      <c r="M1" s="158"/>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row>
    <row r="2" spans="1:50" ht="13.4" hidden="1" customHeight="1" outlineLevel="1" x14ac:dyDescent="0.35">
      <c r="A2" s="1"/>
      <c r="B2" s="1"/>
      <c r="C2" s="1"/>
      <c r="D2" s="1"/>
      <c r="E2" s="1"/>
      <c r="F2" s="1"/>
      <c r="G2" s="1"/>
      <c r="H2" s="1"/>
      <c r="I2" s="1"/>
      <c r="J2" s="1"/>
      <c r="K2" s="1"/>
      <c r="L2" s="1"/>
      <c r="M2" s="158"/>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row>
    <row r="3" spans="1:50" ht="14.25" hidden="1" customHeight="1" outlineLevel="1" x14ac:dyDescent="0.35">
      <c r="A3" s="4"/>
      <c r="B3" s="2"/>
      <c r="C3" s="3"/>
      <c r="D3" s="4"/>
      <c r="E3" s="4"/>
      <c r="F3" s="4"/>
      <c r="G3" s="4"/>
      <c r="H3" s="4"/>
      <c r="I3" s="4"/>
      <c r="J3" s="5"/>
      <c r="K3" s="6"/>
      <c r="L3" s="6"/>
      <c r="M3" s="158"/>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row>
    <row r="4" spans="1:50" ht="50.25" customHeight="1" collapsed="1" x14ac:dyDescent="0.35">
      <c r="A4" s="23" t="s">
        <v>200</v>
      </c>
      <c r="B4" s="24" t="s">
        <v>375</v>
      </c>
      <c r="C4" s="24" t="s">
        <v>55</v>
      </c>
      <c r="D4" s="22" t="s">
        <v>376</v>
      </c>
      <c r="E4" s="22" t="s">
        <v>377</v>
      </c>
      <c r="F4" s="23" t="s">
        <v>378</v>
      </c>
      <c r="G4" s="24" t="s">
        <v>63</v>
      </c>
      <c r="H4" s="24" t="s">
        <v>65</v>
      </c>
      <c r="I4" s="24" t="s">
        <v>67</v>
      </c>
      <c r="J4" s="21" t="s">
        <v>69</v>
      </c>
      <c r="K4" s="21" t="s">
        <v>379</v>
      </c>
      <c r="L4" s="21" t="s">
        <v>73</v>
      </c>
      <c r="M4" s="7" t="s">
        <v>380</v>
      </c>
      <c r="N4" s="94" t="s">
        <v>381</v>
      </c>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row>
    <row r="5" spans="1:50" ht="13" x14ac:dyDescent="0.35">
      <c r="A5" s="284" t="s">
        <v>382</v>
      </c>
      <c r="B5" s="8"/>
      <c r="C5" s="9"/>
      <c r="D5" s="10"/>
      <c r="E5" s="10"/>
      <c r="F5" s="10"/>
      <c r="G5" s="10"/>
      <c r="H5" s="10"/>
      <c r="I5" s="10"/>
      <c r="J5" s="10"/>
      <c r="K5" s="10"/>
      <c r="L5" s="10"/>
      <c r="M5" s="11"/>
      <c r="N5" s="95"/>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row>
    <row r="6" spans="1:50" ht="89.25" customHeight="1" x14ac:dyDescent="0.35">
      <c r="A6" s="240" t="s">
        <v>213</v>
      </c>
      <c r="B6" s="297" t="s">
        <v>214</v>
      </c>
      <c r="C6" s="297" t="s">
        <v>383</v>
      </c>
      <c r="D6" s="225" t="s">
        <v>217</v>
      </c>
      <c r="E6" s="237" t="s">
        <v>216</v>
      </c>
      <c r="F6" s="223" t="s">
        <v>384</v>
      </c>
      <c r="G6" s="146" t="s">
        <v>215</v>
      </c>
      <c r="H6" s="197" t="s">
        <v>385</v>
      </c>
      <c r="I6" s="197" t="s">
        <v>386</v>
      </c>
      <c r="J6" s="194" t="s">
        <v>387</v>
      </c>
      <c r="K6" s="198"/>
      <c r="L6" s="198"/>
      <c r="M6" s="195">
        <f t="shared" ref="M6:M28" si="0">IF(J6="","0",IF(J6="Pass",1,IF(J6="Not Testable",1,IF(J6="Fail",0,IF(J6="TBD",0,IF(J6="N/A (Please provide reason)",1))))))</f>
        <v>0</v>
      </c>
      <c r="N6" s="96">
        <f>IF(AND(D6="M",J6="N/A (Please provide reason)"),1,0)</f>
        <v>0</v>
      </c>
    </row>
    <row r="7" spans="1:50" ht="91.5" customHeight="1" x14ac:dyDescent="0.35">
      <c r="A7" s="145" t="s">
        <v>219</v>
      </c>
      <c r="B7" s="224" t="s">
        <v>220</v>
      </c>
      <c r="C7" s="224" t="s">
        <v>388</v>
      </c>
      <c r="D7" s="225" t="s">
        <v>217</v>
      </c>
      <c r="E7" s="237" t="s">
        <v>216</v>
      </c>
      <c r="F7" s="146" t="s">
        <v>389</v>
      </c>
      <c r="G7" s="146" t="s">
        <v>221</v>
      </c>
      <c r="H7" s="146" t="s">
        <v>390</v>
      </c>
      <c r="I7" s="223" t="s">
        <v>391</v>
      </c>
      <c r="J7" s="194" t="s">
        <v>387</v>
      </c>
      <c r="K7" s="198"/>
      <c r="L7" s="198"/>
      <c r="M7" s="195">
        <f t="shared" si="0"/>
        <v>0</v>
      </c>
      <c r="N7" s="96">
        <f>IF(AND(D7="M",J7="N/A (Please provide reason)"),1,0)</f>
        <v>0</v>
      </c>
    </row>
    <row r="8" spans="1:50" ht="295.5" customHeight="1" x14ac:dyDescent="0.35">
      <c r="A8" s="145" t="s">
        <v>222</v>
      </c>
      <c r="B8" s="227" t="s">
        <v>223</v>
      </c>
      <c r="C8" s="227" t="s">
        <v>392</v>
      </c>
      <c r="D8" s="225" t="s">
        <v>217</v>
      </c>
      <c r="E8" s="238" t="s">
        <v>216</v>
      </c>
      <c r="F8" s="146" t="s">
        <v>393</v>
      </c>
      <c r="G8" s="146" t="s">
        <v>224</v>
      </c>
      <c r="H8" s="224" t="s">
        <v>394</v>
      </c>
      <c r="I8" s="223" t="s">
        <v>395</v>
      </c>
      <c r="J8" s="194" t="s">
        <v>387</v>
      </c>
      <c r="K8" s="198"/>
      <c r="L8" s="198"/>
      <c r="M8" s="195">
        <f t="shared" si="0"/>
        <v>0</v>
      </c>
      <c r="N8" s="96">
        <f>IF(AND(D8="M",J8="N/A (Please provide reason)"),1,0)</f>
        <v>0</v>
      </c>
    </row>
    <row r="9" spans="1:50" ht="136.4" customHeight="1" x14ac:dyDescent="0.35">
      <c r="A9" s="145" t="s">
        <v>225</v>
      </c>
      <c r="B9" s="350" t="s">
        <v>226</v>
      </c>
      <c r="C9" s="350" t="s">
        <v>396</v>
      </c>
      <c r="D9" s="345" t="s">
        <v>217</v>
      </c>
      <c r="E9" s="347" t="s">
        <v>216</v>
      </c>
      <c r="F9" s="197" t="s">
        <v>397</v>
      </c>
      <c r="G9" s="227" t="s">
        <v>398</v>
      </c>
      <c r="H9" s="224" t="s">
        <v>399</v>
      </c>
      <c r="I9" s="286" t="s">
        <v>400</v>
      </c>
      <c r="J9" s="194" t="s">
        <v>387</v>
      </c>
      <c r="K9" s="198"/>
      <c r="L9" s="198"/>
      <c r="M9" s="195">
        <f t="shared" si="0"/>
        <v>0</v>
      </c>
      <c r="N9" s="96">
        <f>IF(AND(D9="M",J9="N/A (Please provide reason)"),1,0)</f>
        <v>0</v>
      </c>
    </row>
    <row r="10" spans="1:50" ht="121" customHeight="1" x14ac:dyDescent="0.35">
      <c r="A10" s="145" t="s">
        <v>228</v>
      </c>
      <c r="B10" s="352"/>
      <c r="C10" s="352"/>
      <c r="D10" s="346"/>
      <c r="E10" s="348"/>
      <c r="F10" s="197" t="s">
        <v>397</v>
      </c>
      <c r="G10" s="227" t="s">
        <v>401</v>
      </c>
      <c r="H10" s="224" t="s">
        <v>402</v>
      </c>
      <c r="I10" s="224" t="s">
        <v>403</v>
      </c>
      <c r="J10" s="194" t="s">
        <v>387</v>
      </c>
      <c r="K10" s="198"/>
      <c r="L10" s="198"/>
      <c r="M10" s="195">
        <f t="shared" ref="M10" si="1">IF(J10="","0",IF(J10="Pass",1,IF(J10="Not Testable",1,IF(J10="Fail",0,IF(J10="TBD",0,IF(J10="N/A (Please provide reason)",1))))))</f>
        <v>0</v>
      </c>
      <c r="N10" s="96">
        <f>IF(AND(D9="M",J10="N/A (Please provide reason)"),1,0)</f>
        <v>0</v>
      </c>
    </row>
    <row r="11" spans="1:50" ht="50.15" customHeight="1" x14ac:dyDescent="0.35">
      <c r="A11" s="145" t="s">
        <v>230</v>
      </c>
      <c r="B11" s="358" t="s">
        <v>231</v>
      </c>
      <c r="C11" s="358" t="s">
        <v>404</v>
      </c>
      <c r="D11" s="345" t="s">
        <v>217</v>
      </c>
      <c r="E11" s="347" t="s">
        <v>216</v>
      </c>
      <c r="F11" s="350" t="s">
        <v>405</v>
      </c>
      <c r="G11" s="227" t="s">
        <v>232</v>
      </c>
      <c r="H11" s="227" t="s">
        <v>406</v>
      </c>
      <c r="I11" s="350" t="s">
        <v>407</v>
      </c>
      <c r="J11" s="194" t="s">
        <v>387</v>
      </c>
      <c r="K11" s="198"/>
      <c r="L11" s="198"/>
      <c r="M11" s="195">
        <f t="shared" si="0"/>
        <v>0</v>
      </c>
      <c r="N11" s="96">
        <f>IF(AND(D11="M",J11="N/A (Please provide reason)"),1,0)</f>
        <v>0</v>
      </c>
    </row>
    <row r="12" spans="1:50" ht="50.15" customHeight="1" x14ac:dyDescent="0.35">
      <c r="A12" s="145" t="s">
        <v>233</v>
      </c>
      <c r="B12" s="358"/>
      <c r="C12" s="358"/>
      <c r="D12" s="356"/>
      <c r="E12" s="348"/>
      <c r="F12" s="352"/>
      <c r="G12" s="227" t="s">
        <v>234</v>
      </c>
      <c r="H12" s="227" t="s">
        <v>408</v>
      </c>
      <c r="I12" s="351"/>
      <c r="J12" s="194" t="s">
        <v>387</v>
      </c>
      <c r="K12" s="198"/>
      <c r="L12" s="198"/>
      <c r="M12" s="195">
        <f t="shared" si="0"/>
        <v>0</v>
      </c>
      <c r="N12" s="96">
        <f>IF(AND(D11="M",J12="N/A (Please provide reason)"),1,0)</f>
        <v>0</v>
      </c>
    </row>
    <row r="13" spans="1:50" ht="396.75" customHeight="1" x14ac:dyDescent="0.35">
      <c r="A13" s="145" t="s">
        <v>235</v>
      </c>
      <c r="B13" s="227" t="s">
        <v>236</v>
      </c>
      <c r="C13" s="198" t="s">
        <v>853</v>
      </c>
      <c r="D13" s="228" t="s">
        <v>409</v>
      </c>
      <c r="E13" s="238" t="s">
        <v>216</v>
      </c>
      <c r="F13" s="223" t="s">
        <v>389</v>
      </c>
      <c r="G13" s="198" t="s">
        <v>237</v>
      </c>
      <c r="H13" s="223" t="s">
        <v>410</v>
      </c>
      <c r="I13" s="223" t="s">
        <v>411</v>
      </c>
      <c r="J13" s="194" t="s">
        <v>387</v>
      </c>
      <c r="K13" s="198"/>
      <c r="L13" s="198"/>
      <c r="M13" s="195">
        <f t="shared" si="0"/>
        <v>0</v>
      </c>
      <c r="N13" s="96">
        <f>IF(AND(D13="M",J13="N/A (Please provide reason)"),1,0)</f>
        <v>0</v>
      </c>
    </row>
    <row r="14" spans="1:50" ht="260.5" customHeight="1" x14ac:dyDescent="0.35">
      <c r="A14" s="145" t="s">
        <v>238</v>
      </c>
      <c r="B14" s="227" t="s">
        <v>239</v>
      </c>
      <c r="C14" s="198" t="s">
        <v>412</v>
      </c>
      <c r="D14" s="225" t="s">
        <v>217</v>
      </c>
      <c r="E14" s="238" t="s">
        <v>216</v>
      </c>
      <c r="F14" s="223" t="s">
        <v>389</v>
      </c>
      <c r="G14" s="198" t="s">
        <v>240</v>
      </c>
      <c r="H14" s="223" t="s">
        <v>413</v>
      </c>
      <c r="I14" s="223" t="s">
        <v>414</v>
      </c>
      <c r="J14" s="194" t="s">
        <v>387</v>
      </c>
      <c r="K14" s="198"/>
      <c r="L14" s="198"/>
      <c r="M14" s="195">
        <f t="shared" si="0"/>
        <v>0</v>
      </c>
      <c r="N14" s="96">
        <f>IF(AND(D14="M",J14="N/A (Please provide reason)"),1,0)</f>
        <v>0</v>
      </c>
    </row>
    <row r="15" spans="1:50" ht="106.5" customHeight="1" x14ac:dyDescent="0.35">
      <c r="A15" s="145" t="s">
        <v>241</v>
      </c>
      <c r="B15" s="227" t="s">
        <v>242</v>
      </c>
      <c r="C15" s="198" t="s">
        <v>415</v>
      </c>
      <c r="D15" s="164" t="s">
        <v>217</v>
      </c>
      <c r="E15" s="238" t="s">
        <v>216</v>
      </c>
      <c r="F15" s="149" t="s">
        <v>416</v>
      </c>
      <c r="G15" s="198" t="s">
        <v>243</v>
      </c>
      <c r="H15" s="198" t="s">
        <v>417</v>
      </c>
      <c r="I15" s="198" t="s">
        <v>418</v>
      </c>
      <c r="J15" s="194" t="s">
        <v>387</v>
      </c>
      <c r="K15" s="198"/>
      <c r="L15" s="198"/>
      <c r="M15" s="195">
        <f t="shared" si="0"/>
        <v>0</v>
      </c>
      <c r="N15" s="96">
        <f>IF(AND(D15="M",J15="N/A (Please provide reason)"),1,0)</f>
        <v>0</v>
      </c>
    </row>
    <row r="16" spans="1:50" ht="68.900000000000006" customHeight="1" x14ac:dyDescent="0.35">
      <c r="A16" s="145" t="s">
        <v>244</v>
      </c>
      <c r="B16" s="350" t="s">
        <v>245</v>
      </c>
      <c r="C16" s="357" t="s">
        <v>419</v>
      </c>
      <c r="D16" s="345" t="s">
        <v>217</v>
      </c>
      <c r="E16" s="347" t="s">
        <v>216</v>
      </c>
      <c r="F16" s="353" t="s">
        <v>420</v>
      </c>
      <c r="G16" s="198" t="s">
        <v>246</v>
      </c>
      <c r="H16" s="198" t="s">
        <v>421</v>
      </c>
      <c r="I16" s="353" t="s">
        <v>422</v>
      </c>
      <c r="J16" s="194" t="s">
        <v>387</v>
      </c>
      <c r="K16" s="198"/>
      <c r="L16" s="198"/>
      <c r="M16" s="195">
        <f t="shared" si="0"/>
        <v>0</v>
      </c>
      <c r="N16" s="96">
        <f>IF(AND(D16="M",J16="N/A (Please provide reason)"),1,0)</f>
        <v>0</v>
      </c>
    </row>
    <row r="17" spans="1:14" ht="64.400000000000006" customHeight="1" x14ac:dyDescent="0.35">
      <c r="A17" s="145" t="s">
        <v>247</v>
      </c>
      <c r="B17" s="352"/>
      <c r="C17" s="357"/>
      <c r="D17" s="346"/>
      <c r="E17" s="348"/>
      <c r="F17" s="355"/>
      <c r="G17" s="227" t="s">
        <v>248</v>
      </c>
      <c r="H17" s="198" t="s">
        <v>423</v>
      </c>
      <c r="I17" s="355"/>
      <c r="J17" s="194" t="s">
        <v>387</v>
      </c>
      <c r="K17" s="198"/>
      <c r="L17" s="198"/>
      <c r="M17" s="195">
        <f t="shared" si="0"/>
        <v>0</v>
      </c>
      <c r="N17" s="96">
        <f>IF(AND(D16="M",J17="N/A (Please provide reason)"),1,0)</f>
        <v>0</v>
      </c>
    </row>
    <row r="18" spans="1:14" ht="45" customHeight="1" x14ac:dyDescent="0.35">
      <c r="A18" s="145" t="s">
        <v>249</v>
      </c>
      <c r="B18" s="350" t="s">
        <v>250</v>
      </c>
      <c r="C18" s="350" t="s">
        <v>424</v>
      </c>
      <c r="D18" s="345" t="s">
        <v>217</v>
      </c>
      <c r="E18" s="347" t="s">
        <v>216</v>
      </c>
      <c r="F18" s="353" t="s">
        <v>425</v>
      </c>
      <c r="G18" s="197" t="s">
        <v>426</v>
      </c>
      <c r="H18" s="261" t="s">
        <v>427</v>
      </c>
      <c r="I18" s="353" t="s">
        <v>428</v>
      </c>
      <c r="J18" s="194" t="s">
        <v>387</v>
      </c>
      <c r="K18" s="198"/>
      <c r="L18" s="198"/>
      <c r="M18" s="195">
        <f t="shared" si="0"/>
        <v>0</v>
      </c>
      <c r="N18" s="96">
        <f>IF(AND(D18="M",J18="N/A (Please provide reason)"),1,0)</f>
        <v>0</v>
      </c>
    </row>
    <row r="19" spans="1:14" ht="48.75" customHeight="1" x14ac:dyDescent="0.35">
      <c r="A19" s="145" t="s">
        <v>252</v>
      </c>
      <c r="B19" s="351"/>
      <c r="C19" s="351"/>
      <c r="D19" s="356"/>
      <c r="E19" s="349"/>
      <c r="F19" s="354"/>
      <c r="G19" s="197" t="s">
        <v>429</v>
      </c>
      <c r="H19" s="261" t="s">
        <v>430</v>
      </c>
      <c r="I19" s="354"/>
      <c r="J19" s="194" t="s">
        <v>387</v>
      </c>
      <c r="K19" s="198"/>
      <c r="L19" s="198"/>
      <c r="M19" s="195">
        <f t="shared" si="0"/>
        <v>0</v>
      </c>
      <c r="N19" s="96">
        <f>IF(AND(D18="M",J19="N/A (Please provide reason)"),1,0)</f>
        <v>0</v>
      </c>
    </row>
    <row r="20" spans="1:14" ht="48.75" customHeight="1" x14ac:dyDescent="0.35">
      <c r="A20" s="145" t="s">
        <v>254</v>
      </c>
      <c r="B20" s="351"/>
      <c r="C20" s="351"/>
      <c r="D20" s="356"/>
      <c r="E20" s="349"/>
      <c r="F20" s="354"/>
      <c r="G20" s="197" t="s">
        <v>255</v>
      </c>
      <c r="H20" s="149" t="s">
        <v>431</v>
      </c>
      <c r="I20" s="354"/>
      <c r="J20" s="194" t="s">
        <v>387</v>
      </c>
      <c r="K20" s="198"/>
      <c r="L20" s="198"/>
      <c r="M20" s="195">
        <f t="shared" si="0"/>
        <v>0</v>
      </c>
      <c r="N20" s="96">
        <f>IF(AND(D18="M",J20="N/A (Please provide reason)"),1,0)</f>
        <v>0</v>
      </c>
    </row>
    <row r="21" spans="1:14" ht="48" customHeight="1" x14ac:dyDescent="0.35">
      <c r="A21" s="145" t="s">
        <v>256</v>
      </c>
      <c r="B21" s="352"/>
      <c r="C21" s="352"/>
      <c r="D21" s="346"/>
      <c r="E21" s="348"/>
      <c r="F21" s="355"/>
      <c r="G21" s="197" t="s">
        <v>257</v>
      </c>
      <c r="H21" s="149" t="s">
        <v>432</v>
      </c>
      <c r="I21" s="355"/>
      <c r="J21" s="194" t="s">
        <v>387</v>
      </c>
      <c r="K21" s="198"/>
      <c r="L21" s="198"/>
      <c r="M21" s="195">
        <f t="shared" si="0"/>
        <v>0</v>
      </c>
      <c r="N21" s="96">
        <f>IF(AND(D18="M",J21="N/A (Please provide reason)"),1,0)</f>
        <v>0</v>
      </c>
    </row>
    <row r="22" spans="1:14" ht="252" customHeight="1" x14ac:dyDescent="0.35">
      <c r="A22" s="145" t="s">
        <v>258</v>
      </c>
      <c r="B22" s="350" t="s">
        <v>259</v>
      </c>
      <c r="C22" s="350" t="s">
        <v>433</v>
      </c>
      <c r="D22" s="345" t="s">
        <v>217</v>
      </c>
      <c r="E22" s="347" t="s">
        <v>216</v>
      </c>
      <c r="F22" s="353" t="s">
        <v>416</v>
      </c>
      <c r="G22" s="227" t="s">
        <v>260</v>
      </c>
      <c r="H22" s="224" t="s">
        <v>434</v>
      </c>
      <c r="I22" s="223" t="s">
        <v>435</v>
      </c>
      <c r="J22" s="194" t="s">
        <v>387</v>
      </c>
      <c r="K22" s="198"/>
      <c r="L22" s="198"/>
      <c r="M22" s="195">
        <f t="shared" si="0"/>
        <v>0</v>
      </c>
      <c r="N22" s="96">
        <f>IF(AND(D22="M",J22="N/A (Please provide reason)"),1,0)</f>
        <v>0</v>
      </c>
    </row>
    <row r="23" spans="1:14" ht="262.5" customHeight="1" x14ac:dyDescent="0.35">
      <c r="A23" s="145" t="s">
        <v>261</v>
      </c>
      <c r="B23" s="352"/>
      <c r="C23" s="352"/>
      <c r="D23" s="346"/>
      <c r="E23" s="348"/>
      <c r="F23" s="355"/>
      <c r="G23" s="198" t="s">
        <v>262</v>
      </c>
      <c r="H23" s="224" t="s">
        <v>436</v>
      </c>
      <c r="I23" s="223" t="s">
        <v>437</v>
      </c>
      <c r="J23" s="194" t="s">
        <v>387</v>
      </c>
      <c r="K23" s="198"/>
      <c r="L23" s="198"/>
      <c r="M23" s="195">
        <f t="shared" si="0"/>
        <v>0</v>
      </c>
      <c r="N23" s="96">
        <f>IF(AND(D22="M",J23="N/A (Please provide reason)"),1,0)</f>
        <v>0</v>
      </c>
    </row>
    <row r="24" spans="1:14" ht="97.5" customHeight="1" x14ac:dyDescent="0.35">
      <c r="A24" s="145" t="s">
        <v>263</v>
      </c>
      <c r="B24" s="227" t="s">
        <v>264</v>
      </c>
      <c r="C24" s="227" t="s">
        <v>438</v>
      </c>
      <c r="D24" s="164" t="s">
        <v>217</v>
      </c>
      <c r="E24" s="238" t="s">
        <v>216</v>
      </c>
      <c r="F24" s="198" t="s">
        <v>439</v>
      </c>
      <c r="G24" s="198" t="s">
        <v>265</v>
      </c>
      <c r="H24" s="223" t="s">
        <v>440</v>
      </c>
      <c r="I24" s="223" t="s">
        <v>441</v>
      </c>
      <c r="J24" s="194" t="s">
        <v>387</v>
      </c>
      <c r="K24" s="198"/>
      <c r="L24" s="198"/>
      <c r="M24" s="195">
        <f t="shared" si="0"/>
        <v>0</v>
      </c>
      <c r="N24" s="96">
        <f>IF(AND(D24="M",J24="N/A (Please provide reason)"),1,0)</f>
        <v>0</v>
      </c>
    </row>
    <row r="25" spans="1:14" ht="162" customHeight="1" x14ac:dyDescent="0.35">
      <c r="A25" s="145" t="s">
        <v>266</v>
      </c>
      <c r="B25" s="224" t="s">
        <v>267</v>
      </c>
      <c r="C25" s="224" t="s">
        <v>442</v>
      </c>
      <c r="D25" s="225" t="s">
        <v>217</v>
      </c>
      <c r="E25" s="237" t="s">
        <v>216</v>
      </c>
      <c r="F25" s="260" t="s">
        <v>443</v>
      </c>
      <c r="G25" s="234" t="s">
        <v>268</v>
      </c>
      <c r="H25" s="223" t="s">
        <v>444</v>
      </c>
      <c r="I25" s="223" t="s">
        <v>445</v>
      </c>
      <c r="J25" s="194" t="s">
        <v>387</v>
      </c>
      <c r="K25" s="198"/>
      <c r="L25" s="198"/>
      <c r="M25" s="195">
        <f t="shared" si="0"/>
        <v>0</v>
      </c>
      <c r="N25" s="96">
        <f>IF(AND(D25="M",J25="N/A (Please provide reason)"),1,0)</f>
        <v>0</v>
      </c>
    </row>
    <row r="26" spans="1:14" ht="119.25" customHeight="1" x14ac:dyDescent="0.35">
      <c r="A26" s="145" t="s">
        <v>269</v>
      </c>
      <c r="B26" s="350" t="s">
        <v>270</v>
      </c>
      <c r="C26" s="350" t="s">
        <v>446</v>
      </c>
      <c r="D26" s="345" t="s">
        <v>217</v>
      </c>
      <c r="E26" s="347" t="s">
        <v>216</v>
      </c>
      <c r="F26" s="146" t="s">
        <v>447</v>
      </c>
      <c r="G26" s="198" t="s">
        <v>271</v>
      </c>
      <c r="H26" s="223" t="s">
        <v>448</v>
      </c>
      <c r="I26" s="223" t="s">
        <v>449</v>
      </c>
      <c r="J26" s="194" t="s">
        <v>387</v>
      </c>
      <c r="K26" s="198"/>
      <c r="L26" s="198"/>
      <c r="M26" s="195">
        <f t="shared" si="0"/>
        <v>0</v>
      </c>
      <c r="N26" s="96">
        <f>IF(AND(D26="M",J26="N/A (Please provide reason)"),1,0)</f>
        <v>0</v>
      </c>
    </row>
    <row r="27" spans="1:14" ht="119.25" customHeight="1" x14ac:dyDescent="0.35">
      <c r="A27" s="262" t="s">
        <v>272</v>
      </c>
      <c r="B27" s="351"/>
      <c r="C27" s="351"/>
      <c r="D27" s="356"/>
      <c r="E27" s="349"/>
      <c r="F27" s="197" t="s">
        <v>447</v>
      </c>
      <c r="G27" s="227" t="s">
        <v>450</v>
      </c>
      <c r="H27" s="224" t="s">
        <v>451</v>
      </c>
      <c r="I27" s="224" t="s">
        <v>452</v>
      </c>
      <c r="J27" s="194" t="s">
        <v>387</v>
      </c>
      <c r="K27" s="198"/>
      <c r="L27" s="198"/>
      <c r="M27" s="195">
        <f t="shared" ref="M27" si="2">IF(J27="","0",IF(J27="Pass",1,IF(J27="Not Testable",1,IF(J27="Fail",0,IF(J27="TBD",0,IF(J27="N/A (Please provide reason)",1))))))</f>
        <v>0</v>
      </c>
      <c r="N27" s="96">
        <f>IF(AND(D26="M",J27="N/A (Please provide reason)"),1,0)</f>
        <v>0</v>
      </c>
    </row>
    <row r="28" spans="1:14" ht="129" customHeight="1" x14ac:dyDescent="0.35">
      <c r="A28" s="145" t="s">
        <v>274</v>
      </c>
      <c r="B28" s="351"/>
      <c r="C28" s="351"/>
      <c r="D28" s="356"/>
      <c r="E28" s="349"/>
      <c r="F28" s="146" t="s">
        <v>453</v>
      </c>
      <c r="G28" s="198" t="s">
        <v>275</v>
      </c>
      <c r="H28" s="223" t="s">
        <v>454</v>
      </c>
      <c r="I28" s="223" t="s">
        <v>455</v>
      </c>
      <c r="J28" s="194" t="s">
        <v>387</v>
      </c>
      <c r="K28" s="198"/>
      <c r="L28" s="198"/>
      <c r="M28" s="195">
        <f t="shared" si="0"/>
        <v>0</v>
      </c>
      <c r="N28" s="96">
        <f>IF(AND(D26="M",J28="N/A (Please provide reason)"),1,0)</f>
        <v>0</v>
      </c>
    </row>
    <row r="29" spans="1:14" ht="129" customHeight="1" x14ac:dyDescent="0.35">
      <c r="A29" s="145" t="s">
        <v>276</v>
      </c>
      <c r="B29" s="352"/>
      <c r="C29" s="352"/>
      <c r="D29" s="346"/>
      <c r="E29" s="348"/>
      <c r="F29" s="146" t="s">
        <v>453</v>
      </c>
      <c r="G29" s="198" t="s">
        <v>456</v>
      </c>
      <c r="H29" s="224" t="s">
        <v>457</v>
      </c>
      <c r="I29" s="224" t="s">
        <v>458</v>
      </c>
      <c r="J29" s="194" t="s">
        <v>387</v>
      </c>
      <c r="K29" s="198"/>
      <c r="L29" s="198"/>
      <c r="M29" s="195">
        <f t="shared" ref="M29" si="3">IF(J29="","0",IF(J29="Pass",1,IF(J29="Not Testable",1,IF(J29="Fail",0,IF(J29="TBD",0,IF(J29="N/A (Please provide reason)",1))))))</f>
        <v>0</v>
      </c>
      <c r="N29" s="96">
        <f>IF(AND(D26="M",J29="N/A (Please provide reason)"),1,0)</f>
        <v>0</v>
      </c>
    </row>
    <row r="30" spans="1:14" ht="129" customHeight="1" x14ac:dyDescent="0.35">
      <c r="A30" s="145" t="s">
        <v>278</v>
      </c>
      <c r="B30" s="227" t="s">
        <v>279</v>
      </c>
      <c r="C30" s="227" t="s">
        <v>459</v>
      </c>
      <c r="D30" s="164" t="s">
        <v>217</v>
      </c>
      <c r="E30" s="238" t="s">
        <v>216</v>
      </c>
      <c r="F30" s="239" t="s">
        <v>460</v>
      </c>
      <c r="G30" s="146" t="s">
        <v>280</v>
      </c>
      <c r="H30" s="146" t="s">
        <v>461</v>
      </c>
      <c r="I30" s="239" t="s">
        <v>462</v>
      </c>
      <c r="J30" s="194" t="s">
        <v>387</v>
      </c>
      <c r="K30" s="198"/>
      <c r="L30" s="198"/>
      <c r="M30" s="195">
        <f>IF(J30="","0",IF(J30="Pass",1,IF(J30="Not Testable",1,IF(J30="Fail",0,IF(J30="TBD",0,IF(J30="N/A (Please provide reason)",1))))))</f>
        <v>0</v>
      </c>
      <c r="N30" s="96">
        <f>IF(AND(D30="M",J30="N/A (Please provide reason)"),1,0)</f>
        <v>0</v>
      </c>
    </row>
    <row r="31" spans="1:14" ht="57" customHeight="1" x14ac:dyDescent="0.35">
      <c r="A31" s="145" t="s">
        <v>281</v>
      </c>
      <c r="B31" s="350" t="s">
        <v>282</v>
      </c>
      <c r="C31" s="350" t="s">
        <v>463</v>
      </c>
      <c r="D31" s="345" t="s">
        <v>217</v>
      </c>
      <c r="E31" s="347" t="s">
        <v>216</v>
      </c>
      <c r="F31" s="359" t="s">
        <v>464</v>
      </c>
      <c r="G31" s="146" t="s">
        <v>283</v>
      </c>
      <c r="H31" s="146" t="s">
        <v>465</v>
      </c>
      <c r="I31" s="359" t="s">
        <v>466</v>
      </c>
      <c r="J31" s="194" t="s">
        <v>387</v>
      </c>
      <c r="K31" s="198"/>
      <c r="L31" s="198"/>
      <c r="M31" s="195">
        <f>IF(J31="","0",IF(J31="Pass",1,IF(J31="Not Testable",1,IF(J31="Fail",0,IF(J31="TBD",0,IF(J31="N/A (Please provide reason)",1))))))</f>
        <v>0</v>
      </c>
      <c r="N31" s="96">
        <f>IF(AND(D31="M",J31="N/A (Please provide reason)"),1,0)</f>
        <v>0</v>
      </c>
    </row>
    <row r="32" spans="1:14" ht="69" customHeight="1" x14ac:dyDescent="0.35">
      <c r="A32" s="145" t="s">
        <v>284</v>
      </c>
      <c r="B32" s="352"/>
      <c r="C32" s="352"/>
      <c r="D32" s="346"/>
      <c r="E32" s="348"/>
      <c r="F32" s="360"/>
      <c r="G32" s="146" t="s">
        <v>285</v>
      </c>
      <c r="H32" s="146" t="s">
        <v>467</v>
      </c>
      <c r="I32" s="360"/>
      <c r="J32" s="194" t="s">
        <v>387</v>
      </c>
      <c r="K32" s="198"/>
      <c r="L32" s="198"/>
      <c r="M32" s="195">
        <f t="shared" ref="M32" si="4">IF(J32="","0",IF(J32="Pass",1,IF(J32="Not Testable",1,IF(J32="Fail",0,IF(J32="TBD",0,IF(J32="N/A (Please provide reason)",1))))))</f>
        <v>0</v>
      </c>
      <c r="N32" s="96">
        <f>IF(AND(D31="M",J32="N/A (Please provide reason)"),1,0)</f>
        <v>0</v>
      </c>
    </row>
    <row r="33" spans="1:14" ht="69.75" customHeight="1" x14ac:dyDescent="0.35">
      <c r="A33" s="145" t="s">
        <v>286</v>
      </c>
      <c r="B33" s="227" t="s">
        <v>287</v>
      </c>
      <c r="C33" s="198" t="s">
        <v>468</v>
      </c>
      <c r="D33" s="164" t="s">
        <v>217</v>
      </c>
      <c r="E33" s="238" t="s">
        <v>216</v>
      </c>
      <c r="F33" s="239" t="s">
        <v>460</v>
      </c>
      <c r="G33" s="146" t="s">
        <v>288</v>
      </c>
      <c r="H33" s="146" t="s">
        <v>469</v>
      </c>
      <c r="I33" s="239" t="s">
        <v>470</v>
      </c>
      <c r="J33" s="194" t="s">
        <v>387</v>
      </c>
      <c r="K33" s="198"/>
      <c r="L33" s="198"/>
      <c r="M33" s="195">
        <f>IF(J33="","0",IF(J33="Pass",1,IF(J33="Not Testable",1,IF(J33="Fail",0,IF(J33="TBD",0,IF(J33="N/A (Please provide reason)",1))))))</f>
        <v>0</v>
      </c>
      <c r="N33" s="96">
        <f>IF(AND(D33="M",J33="N/A (Please provide reason)"),1,0)</f>
        <v>0</v>
      </c>
    </row>
    <row r="34" spans="1:14" ht="13.4" customHeight="1" x14ac:dyDescent="0.35">
      <c r="A34" s="265" t="s">
        <v>471</v>
      </c>
      <c r="B34" s="247"/>
      <c r="C34" s="9"/>
      <c r="D34" s="10"/>
      <c r="E34" s="10"/>
      <c r="F34" s="10"/>
      <c r="G34" s="10"/>
      <c r="H34" s="10"/>
      <c r="I34" s="10"/>
      <c r="J34" s="10"/>
      <c r="K34" s="10"/>
      <c r="L34" s="10"/>
      <c r="M34" s="11"/>
      <c r="N34" s="95"/>
    </row>
    <row r="35" spans="1:14" ht="13.4" customHeight="1" x14ac:dyDescent="0.35">
      <c r="A35" s="247" t="s">
        <v>472</v>
      </c>
      <c r="B35" s="247"/>
      <c r="C35" s="9"/>
      <c r="D35" s="10"/>
      <c r="E35" s="10"/>
      <c r="F35" s="10"/>
      <c r="G35" s="10"/>
      <c r="H35" s="10"/>
      <c r="I35" s="10"/>
      <c r="J35" s="10"/>
      <c r="K35" s="10"/>
      <c r="L35" s="10"/>
      <c r="M35" s="11"/>
      <c r="N35" s="95"/>
    </row>
    <row r="36" spans="1:14" ht="264.75" customHeight="1" x14ac:dyDescent="0.35">
      <c r="A36" s="145" t="s">
        <v>289</v>
      </c>
      <c r="B36" s="350" t="s">
        <v>290</v>
      </c>
      <c r="C36" s="353" t="s">
        <v>473</v>
      </c>
      <c r="D36" s="230" t="s">
        <v>217</v>
      </c>
      <c r="E36" s="238" t="s">
        <v>216</v>
      </c>
      <c r="F36" s="198" t="s">
        <v>474</v>
      </c>
      <c r="G36" s="146" t="s">
        <v>475</v>
      </c>
      <c r="H36" s="146" t="s">
        <v>476</v>
      </c>
      <c r="I36" s="146"/>
      <c r="J36" s="194" t="s">
        <v>387</v>
      </c>
      <c r="K36" s="231"/>
      <c r="L36" s="231"/>
      <c r="M36" s="195">
        <f t="shared" ref="M36" si="5">IF(J36="","0",IF(J36="Pass",1,IF(J36="Not Testable",1,IF(J36="Fail",0,IF(J36="TBD",0,IF(J36="N/A (Please provide reason)",1))))))</f>
        <v>0</v>
      </c>
      <c r="N36" s="96">
        <f>IF(AND(D36="M",J36="N/A (Please provide reason)"),1,0)</f>
        <v>0</v>
      </c>
    </row>
    <row r="37" spans="1:14" ht="264.75" customHeight="1" x14ac:dyDescent="0.35">
      <c r="A37" s="145" t="s">
        <v>292</v>
      </c>
      <c r="B37" s="351"/>
      <c r="C37" s="354"/>
      <c r="D37" s="230" t="s">
        <v>217</v>
      </c>
      <c r="E37" s="238" t="s">
        <v>216</v>
      </c>
      <c r="F37" s="198" t="s">
        <v>477</v>
      </c>
      <c r="G37" s="146" t="s">
        <v>478</v>
      </c>
      <c r="H37" s="146" t="s">
        <v>476</v>
      </c>
      <c r="I37" s="146"/>
      <c r="J37" s="194" t="s">
        <v>387</v>
      </c>
      <c r="K37" s="231"/>
      <c r="L37" s="231"/>
      <c r="M37" s="195">
        <f t="shared" ref="M37" si="6">IF(J37="","0",IF(J37="Pass",1,IF(J37="Not Testable",1,IF(J37="Fail",0,IF(J37="TBD",0,IF(J37="N/A (Please provide reason)",1))))))</f>
        <v>0</v>
      </c>
      <c r="N37" s="96">
        <f>IF(AND(D37="M",J37="N/A (Please provide reason)"),1,0)</f>
        <v>0</v>
      </c>
    </row>
    <row r="38" spans="1:14" ht="264.75" customHeight="1" x14ac:dyDescent="0.35">
      <c r="A38" s="145" t="s">
        <v>294</v>
      </c>
      <c r="B38" s="352"/>
      <c r="C38" s="355"/>
      <c r="D38" s="230" t="s">
        <v>217</v>
      </c>
      <c r="E38" s="238" t="s">
        <v>216</v>
      </c>
      <c r="F38" s="198" t="s">
        <v>479</v>
      </c>
      <c r="G38" s="146" t="s">
        <v>478</v>
      </c>
      <c r="H38" s="146" t="s">
        <v>476</v>
      </c>
      <c r="I38" s="146"/>
      <c r="J38" s="194" t="s">
        <v>387</v>
      </c>
      <c r="K38" s="231"/>
      <c r="L38" s="231"/>
      <c r="M38" s="195">
        <f t="shared" ref="M38" si="7">IF(J38="","0",IF(J38="Pass",1,IF(J38="Not Testable",1,IF(J38="Fail",0,IF(J38="TBD",0,IF(J38="N/A (Please provide reason)",1))))))</f>
        <v>0</v>
      </c>
      <c r="N38" s="96">
        <f>IF(AND(D38="M",J38="N/A (Please provide reason)"),1,0)</f>
        <v>0</v>
      </c>
    </row>
    <row r="39" spans="1:14" ht="13.4" customHeight="1" x14ac:dyDescent="0.35">
      <c r="A39" s="247" t="s">
        <v>480</v>
      </c>
      <c r="B39" s="247"/>
      <c r="C39" s="9"/>
      <c r="D39" s="10"/>
      <c r="E39" s="10"/>
      <c r="F39" s="259"/>
      <c r="G39" s="259"/>
      <c r="H39" s="259"/>
      <c r="I39" s="10"/>
      <c r="J39" s="10"/>
      <c r="K39" s="10"/>
      <c r="L39" s="10"/>
      <c r="M39" s="11"/>
      <c r="N39" s="95"/>
    </row>
    <row r="40" spans="1:14" ht="13.4" customHeight="1" x14ac:dyDescent="0.35">
      <c r="A40" s="265" t="s">
        <v>481</v>
      </c>
      <c r="B40" s="247"/>
      <c r="C40" s="9"/>
      <c r="D40" s="10"/>
      <c r="E40" s="10"/>
      <c r="F40" s="259"/>
      <c r="G40" s="259"/>
      <c r="H40" s="259"/>
      <c r="I40" s="10"/>
      <c r="J40" s="10"/>
      <c r="K40" s="10"/>
      <c r="L40" s="10"/>
      <c r="M40" s="11"/>
      <c r="N40" s="95"/>
    </row>
    <row r="41" spans="1:14" ht="172.5" customHeight="1" x14ac:dyDescent="0.35">
      <c r="A41" s="145" t="s">
        <v>482</v>
      </c>
      <c r="B41" s="350" t="s">
        <v>296</v>
      </c>
      <c r="C41" s="353" t="s">
        <v>483</v>
      </c>
      <c r="D41" s="345" t="s">
        <v>217</v>
      </c>
      <c r="E41" s="347" t="s">
        <v>216</v>
      </c>
      <c r="F41" s="260" t="s">
        <v>484</v>
      </c>
      <c r="G41" s="227" t="s">
        <v>485</v>
      </c>
      <c r="H41" s="224" t="s">
        <v>486</v>
      </c>
      <c r="I41" s="223" t="s">
        <v>487</v>
      </c>
      <c r="J41" s="194" t="s">
        <v>387</v>
      </c>
      <c r="K41" s="198"/>
      <c r="L41" s="198"/>
      <c r="M41" s="195">
        <f t="shared" ref="M41:M63" si="8">IF(J41="","0",IF(J41="Pass",1,IF(J41="Not Testable",1,IF(J41="Fail",0,IF(J41="TBD",0,IF(J41="N/A (Please provide reason)",1))))))</f>
        <v>0</v>
      </c>
      <c r="N41" s="96">
        <f>IF(AND(D41="M",J41="N/A (Please provide reason)"),1,0)</f>
        <v>0</v>
      </c>
    </row>
    <row r="42" spans="1:14" ht="176.25" customHeight="1" x14ac:dyDescent="0.35">
      <c r="A42" s="145" t="s">
        <v>488</v>
      </c>
      <c r="B42" s="352"/>
      <c r="C42" s="355"/>
      <c r="D42" s="346"/>
      <c r="E42" s="348"/>
      <c r="F42" s="260" t="s">
        <v>489</v>
      </c>
      <c r="G42" s="227" t="s">
        <v>485</v>
      </c>
      <c r="H42" s="224" t="s">
        <v>490</v>
      </c>
      <c r="I42" s="224" t="s">
        <v>491</v>
      </c>
      <c r="J42" s="194" t="s">
        <v>387</v>
      </c>
      <c r="K42" s="198"/>
      <c r="L42" s="198"/>
      <c r="M42" s="195">
        <f t="shared" ref="M42" si="9">IF(J42="","0",IF(J42="Pass",1,IF(J42="Not Testable",1,IF(J42="Fail",0,IF(J42="TBD",0,IF(J42="N/A (Please provide reason)",1))))))</f>
        <v>0</v>
      </c>
      <c r="N42" s="96">
        <f>IF(AND(D41="M",J42="N/A (Please provide reason)"),1,0)</f>
        <v>0</v>
      </c>
    </row>
    <row r="43" spans="1:14" ht="132.75" customHeight="1" x14ac:dyDescent="0.35">
      <c r="A43" s="145" t="s">
        <v>492</v>
      </c>
      <c r="B43" s="224" t="s">
        <v>300</v>
      </c>
      <c r="C43" s="224" t="s">
        <v>493</v>
      </c>
      <c r="D43" s="225" t="s">
        <v>217</v>
      </c>
      <c r="E43" s="237" t="s">
        <v>216</v>
      </c>
      <c r="F43" s="146" t="s">
        <v>494</v>
      </c>
      <c r="G43" s="198" t="s">
        <v>301</v>
      </c>
      <c r="H43" s="223" t="s">
        <v>444</v>
      </c>
      <c r="I43" s="223" t="s">
        <v>495</v>
      </c>
      <c r="J43" s="194" t="s">
        <v>387</v>
      </c>
      <c r="K43" s="198"/>
      <c r="L43" s="198"/>
      <c r="M43" s="195">
        <f t="shared" si="8"/>
        <v>0</v>
      </c>
      <c r="N43" s="96">
        <f>IF(AND(D43="M",J43="N/A (Please provide reason)"),1,0)</f>
        <v>0</v>
      </c>
    </row>
    <row r="44" spans="1:14" ht="138.75" customHeight="1" x14ac:dyDescent="0.35">
      <c r="A44" s="145" t="s">
        <v>496</v>
      </c>
      <c r="B44" s="350" t="s">
        <v>303</v>
      </c>
      <c r="C44" s="350" t="s">
        <v>497</v>
      </c>
      <c r="D44" s="345" t="s">
        <v>217</v>
      </c>
      <c r="E44" s="347" t="s">
        <v>216</v>
      </c>
      <c r="F44" s="149" t="s">
        <v>498</v>
      </c>
      <c r="G44" s="198" t="s">
        <v>304</v>
      </c>
      <c r="H44" s="146" t="s">
        <v>499</v>
      </c>
      <c r="I44" s="223" t="s">
        <v>500</v>
      </c>
      <c r="J44" s="194" t="s">
        <v>387</v>
      </c>
      <c r="K44" s="198"/>
      <c r="L44" s="198"/>
      <c r="M44" s="195">
        <f t="shared" si="8"/>
        <v>0</v>
      </c>
      <c r="N44" s="96">
        <f>IF(AND(D44="M",J44="N/A (Please provide reason)"),1,0)</f>
        <v>0</v>
      </c>
    </row>
    <row r="45" spans="1:14" ht="136.5" customHeight="1" x14ac:dyDescent="0.35">
      <c r="A45" s="145" t="s">
        <v>501</v>
      </c>
      <c r="B45" s="351"/>
      <c r="C45" s="351"/>
      <c r="D45" s="356"/>
      <c r="E45" s="348"/>
      <c r="F45" s="149" t="s">
        <v>502</v>
      </c>
      <c r="G45" s="198" t="s">
        <v>306</v>
      </c>
      <c r="H45" s="146" t="s">
        <v>503</v>
      </c>
      <c r="I45" s="223" t="s">
        <v>504</v>
      </c>
      <c r="J45" s="194" t="s">
        <v>387</v>
      </c>
      <c r="K45" s="198"/>
      <c r="L45" s="198"/>
      <c r="M45" s="195">
        <f t="shared" si="8"/>
        <v>0</v>
      </c>
      <c r="N45" s="96">
        <f>IF(AND(D44="M",J45="N/A (Please provide reason)"),1,0)</f>
        <v>0</v>
      </c>
    </row>
    <row r="46" spans="1:14" ht="132" customHeight="1" x14ac:dyDescent="0.35">
      <c r="A46" s="145" t="s">
        <v>505</v>
      </c>
      <c r="B46" s="350" t="s">
        <v>308</v>
      </c>
      <c r="C46" s="350" t="s">
        <v>506</v>
      </c>
      <c r="D46" s="345" t="s">
        <v>217</v>
      </c>
      <c r="E46" s="347" t="s">
        <v>216</v>
      </c>
      <c r="F46" s="149" t="s">
        <v>507</v>
      </c>
      <c r="G46" s="146" t="s">
        <v>309</v>
      </c>
      <c r="H46" s="146" t="s">
        <v>508</v>
      </c>
      <c r="I46" s="146" t="s">
        <v>509</v>
      </c>
      <c r="J46" s="194" t="s">
        <v>387</v>
      </c>
      <c r="K46" s="198"/>
      <c r="L46" s="198"/>
      <c r="M46" s="195">
        <f t="shared" si="8"/>
        <v>0</v>
      </c>
      <c r="N46" s="96">
        <f>IF(AND(D46="M",J46="N/A (Please provide reason)"),1,0)</f>
        <v>0</v>
      </c>
    </row>
    <row r="47" spans="1:14" ht="153.75" customHeight="1" x14ac:dyDescent="0.35">
      <c r="A47" s="145" t="s">
        <v>510</v>
      </c>
      <c r="B47" s="351"/>
      <c r="C47" s="351"/>
      <c r="D47" s="356"/>
      <c r="E47" s="348"/>
      <c r="F47" s="149" t="s">
        <v>511</v>
      </c>
      <c r="G47" s="146" t="s">
        <v>512</v>
      </c>
      <c r="H47" s="146" t="s">
        <v>513</v>
      </c>
      <c r="I47" s="146" t="s">
        <v>514</v>
      </c>
      <c r="J47" s="194" t="s">
        <v>387</v>
      </c>
      <c r="K47" s="198"/>
      <c r="L47" s="198"/>
      <c r="M47" s="195">
        <f t="shared" si="8"/>
        <v>0</v>
      </c>
      <c r="N47" s="96">
        <f>IF(AND(D46="M",J47="N/A (Please provide reason)"),1,0)</f>
        <v>0</v>
      </c>
    </row>
    <row r="48" spans="1:14" ht="126.75" customHeight="1" x14ac:dyDescent="0.35">
      <c r="A48" s="240" t="s">
        <v>515</v>
      </c>
      <c r="B48" s="297" t="s">
        <v>313</v>
      </c>
      <c r="C48" s="297" t="s">
        <v>516</v>
      </c>
      <c r="D48" s="226" t="s">
        <v>315</v>
      </c>
      <c r="E48" s="238" t="s">
        <v>216</v>
      </c>
      <c r="F48" s="149" t="s">
        <v>517</v>
      </c>
      <c r="G48" s="146" t="s">
        <v>314</v>
      </c>
      <c r="H48" s="223" t="s">
        <v>518</v>
      </c>
      <c r="I48" s="223" t="s">
        <v>519</v>
      </c>
      <c r="J48" s="194" t="s">
        <v>387</v>
      </c>
      <c r="K48" s="198"/>
      <c r="L48" s="198"/>
      <c r="M48" s="195">
        <f t="shared" si="8"/>
        <v>0</v>
      </c>
      <c r="N48" s="96">
        <f>IF(AND(D48="M",J48="N/A (Please provide reason)"),1,0)</f>
        <v>0</v>
      </c>
    </row>
    <row r="49" spans="1:14" ht="135" customHeight="1" x14ac:dyDescent="0.35">
      <c r="A49" s="145" t="s">
        <v>520</v>
      </c>
      <c r="B49" s="350" t="s">
        <v>317</v>
      </c>
      <c r="C49" s="350" t="s">
        <v>521</v>
      </c>
      <c r="D49" s="345" t="s">
        <v>217</v>
      </c>
      <c r="E49" s="347" t="s">
        <v>216</v>
      </c>
      <c r="F49" s="149" t="s">
        <v>522</v>
      </c>
      <c r="G49" s="146" t="s">
        <v>318</v>
      </c>
      <c r="H49" s="146" t="s">
        <v>523</v>
      </c>
      <c r="I49" s="198" t="s">
        <v>524</v>
      </c>
      <c r="J49" s="194" t="s">
        <v>387</v>
      </c>
      <c r="K49" s="198"/>
      <c r="L49" s="198"/>
      <c r="M49" s="195">
        <f t="shared" si="8"/>
        <v>0</v>
      </c>
      <c r="N49" s="96">
        <f>IF(AND(D49="M",J49="N/A (Please provide reason)"),1,0)</f>
        <v>0</v>
      </c>
    </row>
    <row r="50" spans="1:14" ht="137.25" customHeight="1" x14ac:dyDescent="0.35">
      <c r="A50" s="145" t="s">
        <v>525</v>
      </c>
      <c r="B50" s="351"/>
      <c r="C50" s="351"/>
      <c r="D50" s="356"/>
      <c r="E50" s="348"/>
      <c r="F50" s="149" t="s">
        <v>526</v>
      </c>
      <c r="G50" s="146" t="s">
        <v>320</v>
      </c>
      <c r="H50" s="146" t="s">
        <v>527</v>
      </c>
      <c r="I50" s="198" t="s">
        <v>528</v>
      </c>
      <c r="J50" s="194" t="s">
        <v>387</v>
      </c>
      <c r="K50" s="198"/>
      <c r="L50" s="198"/>
      <c r="M50" s="195">
        <f t="shared" si="8"/>
        <v>0</v>
      </c>
      <c r="N50" s="96">
        <f>IF(AND(D49="M",J50="N/A (Please provide reason)"),1,0)</f>
        <v>0</v>
      </c>
    </row>
    <row r="51" spans="1:14" ht="312" customHeight="1" x14ac:dyDescent="0.35">
      <c r="A51" s="145" t="s">
        <v>529</v>
      </c>
      <c r="B51" s="224" t="s">
        <v>322</v>
      </c>
      <c r="C51" s="224" t="s">
        <v>530</v>
      </c>
      <c r="D51" s="225" t="s">
        <v>217</v>
      </c>
      <c r="E51" s="238" t="s">
        <v>216</v>
      </c>
      <c r="F51" s="149" t="s">
        <v>531</v>
      </c>
      <c r="G51" s="146" t="s">
        <v>323</v>
      </c>
      <c r="H51" s="223" t="s">
        <v>532</v>
      </c>
      <c r="I51" s="223" t="s">
        <v>533</v>
      </c>
      <c r="J51" s="194" t="s">
        <v>387</v>
      </c>
      <c r="K51" s="198"/>
      <c r="L51" s="198"/>
      <c r="M51" s="195">
        <f t="shared" si="8"/>
        <v>0</v>
      </c>
      <c r="N51" s="96">
        <f>IF(AND(D51="M",J51="N/A (Please provide reason)"),1,0)</f>
        <v>0</v>
      </c>
    </row>
    <row r="52" spans="1:14" ht="378" customHeight="1" x14ac:dyDescent="0.35">
      <c r="A52" s="145" t="s">
        <v>534</v>
      </c>
      <c r="B52" s="350" t="s">
        <v>325</v>
      </c>
      <c r="C52" s="353" t="s">
        <v>535</v>
      </c>
      <c r="D52" s="345" t="s">
        <v>217</v>
      </c>
      <c r="E52" s="347" t="s">
        <v>216</v>
      </c>
      <c r="F52" s="261" t="s">
        <v>536</v>
      </c>
      <c r="G52" s="197" t="s">
        <v>537</v>
      </c>
      <c r="H52" s="197" t="s">
        <v>538</v>
      </c>
      <c r="I52" s="353" t="s">
        <v>539</v>
      </c>
      <c r="J52" s="194" t="s">
        <v>387</v>
      </c>
      <c r="K52" s="198"/>
      <c r="L52" s="198"/>
      <c r="M52" s="195">
        <f t="shared" si="8"/>
        <v>0</v>
      </c>
      <c r="N52" s="96">
        <f>IF(AND(D52="M",J52="N/A (Please provide reason)"),1,0)</f>
        <v>0</v>
      </c>
    </row>
    <row r="53" spans="1:14" ht="341.15" customHeight="1" x14ac:dyDescent="0.35">
      <c r="A53" s="262" t="s">
        <v>540</v>
      </c>
      <c r="B53" s="351"/>
      <c r="C53" s="354"/>
      <c r="D53" s="356"/>
      <c r="E53" s="349"/>
      <c r="F53" s="261" t="s">
        <v>541</v>
      </c>
      <c r="G53" s="197" t="s">
        <v>537</v>
      </c>
      <c r="H53" s="197" t="s">
        <v>542</v>
      </c>
      <c r="I53" s="354"/>
      <c r="J53" s="194" t="s">
        <v>387</v>
      </c>
      <c r="K53" s="198"/>
      <c r="L53" s="198"/>
      <c r="M53" s="195">
        <f t="shared" ref="M53" si="10">IF(J53="","0",IF(J53="Pass",1,IF(J53="Not Testable",1,IF(J53="Fail",0,IF(J53="TBD",0,IF(J53="N/A (Please provide reason)",1))))))</f>
        <v>0</v>
      </c>
      <c r="N53" s="96">
        <f>IF(AND(D52="M",J53="N/A (Please provide reason)"),1,0)</f>
        <v>0</v>
      </c>
    </row>
    <row r="54" spans="1:14" ht="341.15" customHeight="1" x14ac:dyDescent="0.35">
      <c r="A54" s="145" t="s">
        <v>543</v>
      </c>
      <c r="B54" s="351"/>
      <c r="C54" s="354"/>
      <c r="D54" s="346"/>
      <c r="E54" s="348"/>
      <c r="F54" s="261" t="s">
        <v>544</v>
      </c>
      <c r="G54" s="197" t="s">
        <v>537</v>
      </c>
      <c r="H54" s="197" t="s">
        <v>545</v>
      </c>
      <c r="I54" s="354"/>
      <c r="J54" s="194" t="s">
        <v>387</v>
      </c>
      <c r="K54" s="198"/>
      <c r="L54" s="198"/>
      <c r="M54" s="195">
        <f t="shared" ref="M54" si="11">IF(J54="","0",IF(J54="Pass",1,IF(J54="Not Testable",1,IF(J54="Fail",0,IF(J54="TBD",0,IF(J54="N/A (Please provide reason)",1))))))</f>
        <v>0</v>
      </c>
      <c r="N54" s="96">
        <f>IF(AND(D52="M",J54="N/A (Please provide reason)"),1,0)</f>
        <v>0</v>
      </c>
    </row>
    <row r="55" spans="1:14" ht="224.25" customHeight="1" x14ac:dyDescent="0.35">
      <c r="A55" s="145" t="s">
        <v>546</v>
      </c>
      <c r="B55" s="351"/>
      <c r="C55" s="354"/>
      <c r="D55" s="361" t="s">
        <v>315</v>
      </c>
      <c r="E55" s="347" t="s">
        <v>216</v>
      </c>
      <c r="F55" s="261" t="s">
        <v>547</v>
      </c>
      <c r="G55" s="197" t="s">
        <v>548</v>
      </c>
      <c r="H55" s="227" t="s">
        <v>549</v>
      </c>
      <c r="I55" s="354"/>
      <c r="J55" s="194" t="s">
        <v>387</v>
      </c>
      <c r="K55" s="198"/>
      <c r="L55" s="198"/>
      <c r="M55" s="195">
        <f t="shared" si="8"/>
        <v>0</v>
      </c>
      <c r="N55" s="96">
        <f>IF(AND(D55="M",J55="N/A (Please provide reason)"),1,0)</f>
        <v>0</v>
      </c>
    </row>
    <row r="56" spans="1:14" ht="224.25" customHeight="1" x14ac:dyDescent="0.35">
      <c r="A56" s="145" t="s">
        <v>550</v>
      </c>
      <c r="B56" s="351"/>
      <c r="C56" s="354"/>
      <c r="D56" s="362"/>
      <c r="E56" s="349"/>
      <c r="F56" s="261" t="s">
        <v>551</v>
      </c>
      <c r="G56" s="197" t="s">
        <v>548</v>
      </c>
      <c r="H56" s="227" t="s">
        <v>549</v>
      </c>
      <c r="I56" s="354"/>
      <c r="J56" s="194" t="s">
        <v>387</v>
      </c>
      <c r="K56" s="198"/>
      <c r="L56" s="198"/>
      <c r="M56" s="195">
        <f t="shared" ref="M56" si="12">IF(J56="","0",IF(J56="Pass",1,IF(J56="Not Testable",1,IF(J56="Fail",0,IF(J56="TBD",0,IF(J56="N/A (Please provide reason)",1))))))</f>
        <v>0</v>
      </c>
      <c r="N56" s="96">
        <f>IF(AND(D55="M",J56="N/A (Please provide reason)"),1,0)</f>
        <v>0</v>
      </c>
    </row>
    <row r="57" spans="1:14" ht="224.25" customHeight="1" x14ac:dyDescent="0.35">
      <c r="A57" s="145" t="s">
        <v>552</v>
      </c>
      <c r="B57" s="352"/>
      <c r="C57" s="355"/>
      <c r="D57" s="363"/>
      <c r="E57" s="348"/>
      <c r="F57" s="261" t="s">
        <v>553</v>
      </c>
      <c r="G57" s="197" t="s">
        <v>548</v>
      </c>
      <c r="H57" s="227" t="s">
        <v>549</v>
      </c>
      <c r="I57" s="355"/>
      <c r="J57" s="194" t="s">
        <v>387</v>
      </c>
      <c r="K57" s="198"/>
      <c r="L57" s="198"/>
      <c r="M57" s="195">
        <f t="shared" ref="M57" si="13">IF(J57="","0",IF(J57="Pass",1,IF(J57="Not Testable",1,IF(J57="Fail",0,IF(J57="TBD",0,IF(J57="N/A (Please provide reason)",1))))))</f>
        <v>0</v>
      </c>
      <c r="N57" s="96">
        <f>IF(AND(D55="M",J57="N/A (Please provide reason)"),1,0)</f>
        <v>0</v>
      </c>
    </row>
    <row r="58" spans="1:14" ht="286.5" customHeight="1" x14ac:dyDescent="0.35">
      <c r="A58" s="145" t="s">
        <v>554</v>
      </c>
      <c r="B58" s="350" t="s">
        <v>338</v>
      </c>
      <c r="C58" s="357" t="s">
        <v>555</v>
      </c>
      <c r="D58" s="367" t="s">
        <v>217</v>
      </c>
      <c r="E58" s="347" t="s">
        <v>216</v>
      </c>
      <c r="F58" s="353" t="s">
        <v>556</v>
      </c>
      <c r="G58" s="198" t="s">
        <v>557</v>
      </c>
      <c r="H58" s="198" t="s">
        <v>558</v>
      </c>
      <c r="I58" s="198" t="s">
        <v>559</v>
      </c>
      <c r="J58" s="194" t="s">
        <v>387</v>
      </c>
      <c r="K58" s="198"/>
      <c r="L58" s="198"/>
      <c r="M58" s="195">
        <f t="shared" si="8"/>
        <v>0</v>
      </c>
      <c r="N58" s="96">
        <f>IF(AND(D58="M",J58="N/A (Please provide reason)"),1,0)</f>
        <v>0</v>
      </c>
    </row>
    <row r="59" spans="1:14" ht="160.5" customHeight="1" x14ac:dyDescent="0.35">
      <c r="A59" s="145" t="s">
        <v>560</v>
      </c>
      <c r="B59" s="351"/>
      <c r="C59" s="357"/>
      <c r="D59" s="368"/>
      <c r="E59" s="349"/>
      <c r="F59" s="354"/>
      <c r="G59" s="198" t="s">
        <v>557</v>
      </c>
      <c r="H59" s="198" t="s">
        <v>561</v>
      </c>
      <c r="I59" s="146" t="s">
        <v>562</v>
      </c>
      <c r="J59" s="194" t="s">
        <v>387</v>
      </c>
      <c r="K59" s="198"/>
      <c r="L59" s="198"/>
      <c r="M59" s="195">
        <f t="shared" ref="M59:M62" si="14">IF(J59="","0",IF(J59="Pass",1,IF(J59="Not Testable",1,IF(J59="Fail",0,IF(J59="TBD",0,IF(J59="N/A (Please provide reason)",1))))))</f>
        <v>0</v>
      </c>
      <c r="N59" s="96">
        <f>IF(AND(D58="M",J59="N/A (Please provide reason)"),1,0)</f>
        <v>0</v>
      </c>
    </row>
    <row r="60" spans="1:14" ht="126" customHeight="1" x14ac:dyDescent="0.35">
      <c r="A60" s="145" t="s">
        <v>563</v>
      </c>
      <c r="B60" s="351"/>
      <c r="C60" s="357"/>
      <c r="D60" s="368"/>
      <c r="E60" s="349"/>
      <c r="F60" s="354"/>
      <c r="G60" s="198" t="s">
        <v>557</v>
      </c>
      <c r="H60" s="198" t="s">
        <v>564</v>
      </c>
      <c r="I60" s="146" t="s">
        <v>565</v>
      </c>
      <c r="J60" s="194" t="s">
        <v>387</v>
      </c>
      <c r="K60" s="198"/>
      <c r="L60" s="198"/>
      <c r="M60" s="195">
        <f t="shared" si="14"/>
        <v>0</v>
      </c>
      <c r="N60" s="96">
        <f>IF(AND(D58="M",J60="N/A (Please provide reason)"),1,0)</f>
        <v>0</v>
      </c>
    </row>
    <row r="61" spans="1:14" ht="181.5" customHeight="1" x14ac:dyDescent="0.35">
      <c r="A61" s="145" t="s">
        <v>566</v>
      </c>
      <c r="B61" s="351"/>
      <c r="C61" s="357"/>
      <c r="D61" s="368"/>
      <c r="E61" s="349"/>
      <c r="F61" s="354"/>
      <c r="G61" s="198" t="s">
        <v>557</v>
      </c>
      <c r="H61" s="198" t="s">
        <v>567</v>
      </c>
      <c r="I61" s="146" t="s">
        <v>568</v>
      </c>
      <c r="J61" s="194" t="s">
        <v>387</v>
      </c>
      <c r="K61" s="198"/>
      <c r="L61" s="198"/>
      <c r="M61" s="195">
        <f t="shared" si="14"/>
        <v>0</v>
      </c>
      <c r="N61" s="96">
        <f>IF(AND(D58="M",J61="N/A (Please provide reason)"),1,0)</f>
        <v>0</v>
      </c>
    </row>
    <row r="62" spans="1:14" ht="109.4" customHeight="1" x14ac:dyDescent="0.35">
      <c r="A62" s="145" t="s">
        <v>569</v>
      </c>
      <c r="B62" s="352"/>
      <c r="C62" s="357"/>
      <c r="D62" s="369"/>
      <c r="E62" s="348"/>
      <c r="F62" s="354"/>
      <c r="G62" s="198" t="s">
        <v>557</v>
      </c>
      <c r="H62" s="287" t="s">
        <v>570</v>
      </c>
      <c r="I62" s="146" t="s">
        <v>571</v>
      </c>
      <c r="J62" s="194" t="s">
        <v>387</v>
      </c>
      <c r="K62" s="198"/>
      <c r="L62" s="198"/>
      <c r="M62" s="195">
        <f t="shared" si="14"/>
        <v>0</v>
      </c>
      <c r="N62" s="96">
        <f>IF(AND(D58="M",J62="N/A (Please provide reason)"),1,0)</f>
        <v>0</v>
      </c>
    </row>
    <row r="63" spans="1:14" ht="136.5" customHeight="1" x14ac:dyDescent="0.35">
      <c r="A63" s="145" t="s">
        <v>572</v>
      </c>
      <c r="B63" s="285" t="s">
        <v>349</v>
      </c>
      <c r="C63" s="113" t="s">
        <v>573</v>
      </c>
      <c r="D63" s="164" t="s">
        <v>217</v>
      </c>
      <c r="E63" s="238" t="s">
        <v>216</v>
      </c>
      <c r="F63" s="149" t="s">
        <v>574</v>
      </c>
      <c r="G63" s="198" t="s">
        <v>350</v>
      </c>
      <c r="H63" s="198" t="s">
        <v>575</v>
      </c>
      <c r="I63" s="146"/>
      <c r="J63" s="194" t="s">
        <v>387</v>
      </c>
      <c r="K63" s="198"/>
      <c r="L63" s="198"/>
      <c r="M63" s="195">
        <f t="shared" si="8"/>
        <v>0</v>
      </c>
      <c r="N63" s="96">
        <f>IF(AND(D63="M",J63="N/A (Please provide reason)"),1,0)</f>
        <v>0</v>
      </c>
    </row>
    <row r="64" spans="1:14" ht="13" x14ac:dyDescent="0.35">
      <c r="A64" s="265" t="s">
        <v>576</v>
      </c>
      <c r="B64" s="247"/>
      <c r="C64" s="9"/>
      <c r="D64" s="10"/>
      <c r="E64" s="10"/>
      <c r="F64" s="10"/>
      <c r="G64" s="10"/>
      <c r="H64" s="10"/>
      <c r="I64" s="10"/>
      <c r="J64" s="10"/>
      <c r="K64" s="10"/>
      <c r="L64" s="10"/>
      <c r="M64" s="11"/>
      <c r="N64" s="95"/>
    </row>
    <row r="65" spans="1:50" ht="13" x14ac:dyDescent="0.35">
      <c r="A65" s="247" t="s">
        <v>577</v>
      </c>
      <c r="B65" s="247"/>
      <c r="C65" s="9"/>
      <c r="D65" s="10"/>
      <c r="E65" s="182"/>
      <c r="F65" s="182"/>
      <c r="G65" s="10"/>
      <c r="H65" s="10"/>
      <c r="I65" s="10"/>
      <c r="J65" s="10"/>
      <c r="K65" s="10"/>
      <c r="L65" s="10"/>
      <c r="M65" s="11"/>
      <c r="N65" s="95"/>
    </row>
    <row r="66" spans="1:50" ht="69" customHeight="1" x14ac:dyDescent="0.35">
      <c r="A66" s="145" t="s">
        <v>578</v>
      </c>
      <c r="B66" s="350" t="s">
        <v>352</v>
      </c>
      <c r="C66" s="364" t="s">
        <v>579</v>
      </c>
      <c r="D66" s="345" t="s">
        <v>217</v>
      </c>
      <c r="E66" s="347" t="s">
        <v>216</v>
      </c>
      <c r="F66" s="353" t="s">
        <v>580</v>
      </c>
      <c r="G66" s="199" t="s">
        <v>353</v>
      </c>
      <c r="H66" s="364" t="s">
        <v>581</v>
      </c>
      <c r="I66" s="364" t="s">
        <v>582</v>
      </c>
      <c r="J66" s="194" t="s">
        <v>387</v>
      </c>
      <c r="K66" s="198"/>
      <c r="L66" s="198"/>
      <c r="M66" s="195">
        <f t="shared" ref="M66:M69" si="15">IF(J66="","0",IF(J66="Pass",1,IF(J66="Not Testable",1,IF(J66="Fail",0,IF(J66="TBD",0,IF(J66="N/A (Please provide reason)",1))))))</f>
        <v>0</v>
      </c>
      <c r="N66" s="96">
        <f>IF(AND(D66="M",J66="N/A (Please provide reason)"),1,0)</f>
        <v>0</v>
      </c>
    </row>
    <row r="67" spans="1:50" ht="109.5" customHeight="1" x14ac:dyDescent="0.35">
      <c r="A67" s="145" t="s">
        <v>583</v>
      </c>
      <c r="B67" s="352"/>
      <c r="C67" s="365"/>
      <c r="D67" s="346"/>
      <c r="E67" s="348"/>
      <c r="F67" s="355"/>
      <c r="G67" s="199" t="s">
        <v>355</v>
      </c>
      <c r="H67" s="365"/>
      <c r="I67" s="365"/>
      <c r="J67" s="194" t="s">
        <v>387</v>
      </c>
      <c r="K67" s="198"/>
      <c r="L67" s="198"/>
      <c r="M67" s="195">
        <f t="shared" si="15"/>
        <v>0</v>
      </c>
      <c r="N67" s="96">
        <f>IF(AND(D66="M",J67="N/A (Please provide reason)"),1,0)</f>
        <v>0</v>
      </c>
    </row>
    <row r="68" spans="1:50" ht="45" customHeight="1" x14ac:dyDescent="0.35">
      <c r="A68" s="145" t="s">
        <v>584</v>
      </c>
      <c r="B68" s="350" t="s">
        <v>357</v>
      </c>
      <c r="C68" s="364" t="s">
        <v>585</v>
      </c>
      <c r="D68" s="345" t="s">
        <v>217</v>
      </c>
      <c r="E68" s="347" t="s">
        <v>216</v>
      </c>
      <c r="F68" s="353" t="s">
        <v>586</v>
      </c>
      <c r="G68" s="199" t="s">
        <v>358</v>
      </c>
      <c r="H68" s="364" t="s">
        <v>587</v>
      </c>
      <c r="I68" s="364" t="s">
        <v>588</v>
      </c>
      <c r="J68" s="194" t="s">
        <v>387</v>
      </c>
      <c r="K68" s="198"/>
      <c r="L68" s="198"/>
      <c r="M68" s="195">
        <f t="shared" si="15"/>
        <v>0</v>
      </c>
      <c r="N68" s="96">
        <f>IF(AND(D68="M",J68="N/A (Please provide reason)"),1,0)</f>
        <v>0</v>
      </c>
    </row>
    <row r="69" spans="1:50" ht="63.65" customHeight="1" x14ac:dyDescent="0.35">
      <c r="A69" s="145" t="s">
        <v>589</v>
      </c>
      <c r="B69" s="351"/>
      <c r="C69" s="366"/>
      <c r="D69" s="356"/>
      <c r="E69" s="349"/>
      <c r="F69" s="354"/>
      <c r="G69" s="199" t="s">
        <v>360</v>
      </c>
      <c r="H69" s="366"/>
      <c r="I69" s="366"/>
      <c r="J69" s="194" t="s">
        <v>387</v>
      </c>
      <c r="K69" s="198"/>
      <c r="L69" s="198"/>
      <c r="M69" s="195">
        <f t="shared" si="15"/>
        <v>0</v>
      </c>
      <c r="N69" s="96">
        <f>IF(AND(D68="M",J69="N/A (Please provide reason)"),1,0)</f>
        <v>0</v>
      </c>
    </row>
    <row r="70" spans="1:50" ht="13" x14ac:dyDescent="0.35">
      <c r="A70" s="247" t="s">
        <v>590</v>
      </c>
      <c r="B70" s="247"/>
      <c r="C70" s="9"/>
      <c r="D70" s="10"/>
      <c r="E70" s="182"/>
      <c r="F70" s="182"/>
      <c r="G70" s="10"/>
      <c r="H70" s="10"/>
      <c r="I70" s="10"/>
      <c r="J70" s="10"/>
      <c r="K70" s="10"/>
      <c r="L70" s="10"/>
      <c r="M70" s="11"/>
      <c r="N70" s="95"/>
    </row>
    <row r="71" spans="1:50" x14ac:dyDescent="0.35">
      <c r="A71" s="165" t="s">
        <v>591</v>
      </c>
      <c r="B71" s="166"/>
      <c r="C71" s="166"/>
      <c r="D71" s="167"/>
      <c r="E71" s="236"/>
      <c r="F71" s="168"/>
      <c r="G71" s="169"/>
      <c r="H71" s="169"/>
      <c r="I71" s="169"/>
      <c r="J71" s="166"/>
      <c r="K71" s="166"/>
      <c r="L71" s="166"/>
      <c r="M71" s="170"/>
      <c r="N71" s="171"/>
    </row>
    <row r="72" spans="1:50" ht="232.4" customHeight="1" x14ac:dyDescent="0.35">
      <c r="A72" s="145" t="s">
        <v>361</v>
      </c>
      <c r="B72" s="350" t="s">
        <v>362</v>
      </c>
      <c r="C72" s="353" t="s">
        <v>592</v>
      </c>
      <c r="D72" s="164" t="s">
        <v>217</v>
      </c>
      <c r="E72" s="238" t="s">
        <v>216</v>
      </c>
      <c r="F72" s="197" t="s">
        <v>593</v>
      </c>
      <c r="G72" s="197" t="s">
        <v>363</v>
      </c>
      <c r="H72" s="197" t="s">
        <v>594</v>
      </c>
      <c r="I72" s="197" t="s">
        <v>595</v>
      </c>
      <c r="J72" s="194" t="s">
        <v>387</v>
      </c>
      <c r="K72" s="198"/>
      <c r="L72" s="198"/>
      <c r="M72" s="195">
        <f>IF(J72="","0",IF(J72="Pass",1,IF(J72="Not Testable",1,IF(J72="Fail",0,IF(J72="TBD",0,IF(J72="N/A (Please provide reason)",1))))))</f>
        <v>0</v>
      </c>
      <c r="N72" s="96">
        <f>IF(AND(D72="M",J72="N/A (Please provide reason)"),1,0)</f>
        <v>0</v>
      </c>
    </row>
    <row r="73" spans="1:50" ht="232.4" customHeight="1" x14ac:dyDescent="0.35">
      <c r="A73" s="145" t="s">
        <v>364</v>
      </c>
      <c r="B73" s="351"/>
      <c r="C73" s="354"/>
      <c r="D73" s="164" t="s">
        <v>217</v>
      </c>
      <c r="E73" s="238" t="s">
        <v>216</v>
      </c>
      <c r="F73" s="197" t="s">
        <v>596</v>
      </c>
      <c r="G73" s="197" t="s">
        <v>365</v>
      </c>
      <c r="H73" s="197" t="s">
        <v>594</v>
      </c>
      <c r="I73" s="197" t="s">
        <v>595</v>
      </c>
      <c r="J73" s="194" t="s">
        <v>387</v>
      </c>
      <c r="K73" s="198"/>
      <c r="L73" s="198"/>
      <c r="M73" s="195">
        <f>IF(J73="","0",IF(J73="Pass",1,IF(J73="Not Testable",1,IF(J73="Fail",0,IF(J73="TBD",0,IF(J73="N/A (Please provide reason)",1))))))</f>
        <v>0</v>
      </c>
      <c r="N73" s="96">
        <f>IF(AND(D73="M",J73="N/A (Please provide reason)"),1,0)</f>
        <v>0</v>
      </c>
    </row>
    <row r="74" spans="1:50" ht="232.4" customHeight="1" x14ac:dyDescent="0.35">
      <c r="A74" s="145" t="s">
        <v>366</v>
      </c>
      <c r="B74" s="352"/>
      <c r="C74" s="355"/>
      <c r="D74" s="164" t="s">
        <v>217</v>
      </c>
      <c r="E74" s="238" t="s">
        <v>216</v>
      </c>
      <c r="F74" s="197" t="s">
        <v>597</v>
      </c>
      <c r="G74" s="197" t="s">
        <v>367</v>
      </c>
      <c r="H74" s="197" t="s">
        <v>594</v>
      </c>
      <c r="I74" s="197" t="s">
        <v>595</v>
      </c>
      <c r="J74" s="194" t="s">
        <v>387</v>
      </c>
      <c r="K74" s="198"/>
      <c r="L74" s="198"/>
      <c r="M74" s="195">
        <f>IF(J74="","0",IF(J74="Pass",1,IF(J74="Not Testable",1,IF(J74="Fail",0,IF(J74="TBD",0,IF(J74="N/A (Please provide reason)",1))))))</f>
        <v>0</v>
      </c>
      <c r="N74" s="96">
        <f>IF(AND(D74="M",J74="N/A (Please provide reason)"),1,0)</f>
        <v>0</v>
      </c>
    </row>
    <row r="75" spans="1:50" ht="109.5" customHeight="1" x14ac:dyDescent="0.35">
      <c r="A75" s="145" t="s">
        <v>598</v>
      </c>
      <c r="B75" s="227" t="s">
        <v>369</v>
      </c>
      <c r="C75" s="227" t="s">
        <v>599</v>
      </c>
      <c r="D75" s="164" t="s">
        <v>217</v>
      </c>
      <c r="E75" s="238" t="s">
        <v>216</v>
      </c>
      <c r="F75" s="146" t="s">
        <v>600</v>
      </c>
      <c r="G75" s="146" t="s">
        <v>370</v>
      </c>
      <c r="H75" s="146" t="s">
        <v>601</v>
      </c>
      <c r="I75" s="146" t="s">
        <v>602</v>
      </c>
      <c r="J75" s="194" t="s">
        <v>387</v>
      </c>
      <c r="K75" s="198"/>
      <c r="L75" s="198"/>
      <c r="M75" s="195">
        <f>IF(J75="","0",IF(J75="Pass",1,IF(J75="Not Testable",1,IF(J75="Fail",0,IF(J75="TBD",0,IF(J75="N/A (Please provide reason)",1))))))</f>
        <v>0</v>
      </c>
      <c r="N75" s="96">
        <f>IF(AND(D75="M",J75="N/A (Please provide reason)"),1,0)</f>
        <v>0</v>
      </c>
    </row>
    <row r="76" spans="1:50" ht="66" customHeight="1" x14ac:dyDescent="0.35">
      <c r="A76" s="240" t="s">
        <v>603</v>
      </c>
      <c r="B76" s="232" t="s">
        <v>372</v>
      </c>
      <c r="C76" s="233" t="s">
        <v>604</v>
      </c>
      <c r="D76" s="164" t="s">
        <v>217</v>
      </c>
      <c r="E76" s="238" t="s">
        <v>216</v>
      </c>
      <c r="F76" s="146" t="s">
        <v>605</v>
      </c>
      <c r="G76" s="146" t="s">
        <v>606</v>
      </c>
      <c r="H76" s="146" t="s">
        <v>607</v>
      </c>
      <c r="I76" s="146" t="s">
        <v>608</v>
      </c>
      <c r="J76" s="194" t="s">
        <v>387</v>
      </c>
      <c r="K76" s="198"/>
      <c r="L76" s="198"/>
      <c r="M76" s="195">
        <f>IF(J76="","0",IF(J76="Pass",1,IF(J76="Not Testable",1,IF(J76="Fail",0,IF(J76="TBD",0,IF(J76="N/A (Please provide reason)",1))))))</f>
        <v>0</v>
      </c>
      <c r="N76" s="96">
        <f>IF(AND(D76="M",J76="N/A (Please provide reason)"),1,0)</f>
        <v>0</v>
      </c>
    </row>
    <row r="77" spans="1:50" ht="13.4" customHeight="1" x14ac:dyDescent="0.35">
      <c r="A77" s="248" t="s">
        <v>609</v>
      </c>
      <c r="B77" s="248"/>
      <c r="C77" s="9"/>
      <c r="D77" s="10"/>
      <c r="E77" s="10"/>
      <c r="F77" s="10"/>
      <c r="G77" s="10"/>
      <c r="H77" s="10"/>
      <c r="I77" s="10"/>
      <c r="J77" s="10"/>
      <c r="K77" s="10"/>
      <c r="L77" s="10"/>
      <c r="M77" s="11"/>
      <c r="N77" s="11"/>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row>
    <row r="78" spans="1:50" x14ac:dyDescent="0.35">
      <c r="A78" s="160"/>
      <c r="B78" s="60"/>
      <c r="C78" s="161"/>
      <c r="D78" s="60"/>
      <c r="E78" s="60"/>
      <c r="F78" s="160"/>
      <c r="G78" s="60"/>
      <c r="H78" s="60"/>
      <c r="I78" s="60"/>
      <c r="J78" s="60"/>
      <c r="K78" s="60"/>
      <c r="L78" s="60"/>
      <c r="M78" s="196"/>
      <c r="N78" s="60"/>
    </row>
    <row r="79" spans="1:50" x14ac:dyDescent="0.35">
      <c r="A79" s="160"/>
      <c r="B79" s="60"/>
      <c r="C79" s="161"/>
      <c r="D79" s="60"/>
      <c r="E79" s="60"/>
      <c r="F79" s="160"/>
      <c r="G79" s="60"/>
      <c r="H79" s="60"/>
      <c r="I79" s="60"/>
      <c r="J79" s="59" t="s">
        <v>610</v>
      </c>
      <c r="K79" s="183" t="s">
        <v>128</v>
      </c>
      <c r="L79" s="184"/>
      <c r="N79" s="60"/>
    </row>
    <row r="80" spans="1:50" x14ac:dyDescent="0.35">
      <c r="A80" s="160"/>
      <c r="B80" s="60"/>
      <c r="C80" s="161"/>
      <c r="D80" s="60"/>
      <c r="E80" s="60"/>
      <c r="F80" s="160"/>
      <c r="G80" s="60"/>
      <c r="H80" s="60"/>
      <c r="I80" s="60"/>
      <c r="J80" s="185" t="s">
        <v>387</v>
      </c>
      <c r="K80" s="186" t="s">
        <v>611</v>
      </c>
      <c r="L80" s="187">
        <f>SUM(L81:L82)</f>
        <v>63</v>
      </c>
      <c r="M80" s="60"/>
      <c r="N80" s="60"/>
    </row>
    <row r="81" spans="1:14" x14ac:dyDescent="0.35">
      <c r="A81" s="160"/>
      <c r="B81" s="60"/>
      <c r="C81" s="161"/>
      <c r="D81" s="60"/>
      <c r="E81" s="60"/>
      <c r="F81" s="160"/>
      <c r="G81" s="60"/>
      <c r="H81" s="60"/>
      <c r="I81" s="60"/>
      <c r="J81" s="188" t="s">
        <v>612</v>
      </c>
      <c r="K81" s="186" t="s">
        <v>613</v>
      </c>
      <c r="L81" s="187">
        <f>COUNTIFS(M1:M76,0)</f>
        <v>63</v>
      </c>
      <c r="M81" s="60"/>
      <c r="N81" s="60"/>
    </row>
    <row r="82" spans="1:14" ht="26" x14ac:dyDescent="0.35">
      <c r="A82" s="160"/>
      <c r="B82" s="60"/>
      <c r="C82" s="161"/>
      <c r="D82" s="60"/>
      <c r="E82" s="60"/>
      <c r="F82" s="160"/>
      <c r="G82" s="60"/>
      <c r="H82" s="60"/>
      <c r="I82" s="60"/>
      <c r="J82" s="185" t="s">
        <v>614</v>
      </c>
      <c r="K82" s="189" t="s">
        <v>615</v>
      </c>
      <c r="L82" s="187">
        <f>COUNTIFS(M1:M76,1)</f>
        <v>0</v>
      </c>
      <c r="M82" s="60"/>
      <c r="N82" s="60"/>
    </row>
    <row r="83" spans="1:14" x14ac:dyDescent="0.35">
      <c r="A83" s="160"/>
      <c r="B83" s="60"/>
      <c r="C83" s="161"/>
      <c r="D83" s="60"/>
      <c r="E83" s="60"/>
      <c r="F83" s="160"/>
      <c r="G83" s="60"/>
      <c r="H83" s="60"/>
      <c r="I83" s="60"/>
      <c r="J83" s="190" t="s">
        <v>616</v>
      </c>
      <c r="K83" s="189" t="s">
        <v>617</v>
      </c>
      <c r="L83" s="191">
        <f>SUM(L82/L80)</f>
        <v>0</v>
      </c>
      <c r="M83" s="60"/>
      <c r="N83" s="60"/>
    </row>
    <row r="84" spans="1:14" x14ac:dyDescent="0.35">
      <c r="A84" s="160"/>
      <c r="B84" s="60"/>
      <c r="C84" s="161"/>
      <c r="D84" s="60"/>
      <c r="E84" s="60"/>
      <c r="F84" s="160"/>
      <c r="G84" s="60"/>
      <c r="H84" s="60"/>
      <c r="I84" s="60"/>
      <c r="J84" s="60"/>
      <c r="K84" s="60"/>
      <c r="L84" s="192"/>
      <c r="M84" s="193"/>
      <c r="N84" s="60"/>
    </row>
    <row r="85" spans="1:14" x14ac:dyDescent="0.35">
      <c r="A85" s="160"/>
      <c r="B85" s="60"/>
      <c r="C85" s="161"/>
      <c r="D85" s="60"/>
      <c r="E85" s="60"/>
      <c r="F85" s="160"/>
      <c r="G85" s="60"/>
      <c r="H85" s="60"/>
      <c r="I85" s="60"/>
      <c r="J85" s="60"/>
      <c r="K85" s="60"/>
      <c r="L85" s="60"/>
      <c r="M85" s="196"/>
      <c r="N85" s="60"/>
    </row>
    <row r="86" spans="1:14" x14ac:dyDescent="0.35">
      <c r="A86" s="160"/>
      <c r="B86" s="60"/>
      <c r="C86" s="161"/>
      <c r="D86" s="60"/>
      <c r="E86" s="60"/>
      <c r="F86" s="160"/>
      <c r="G86" s="60"/>
      <c r="H86" s="60"/>
      <c r="I86" s="60"/>
      <c r="J86" s="60"/>
      <c r="K86" s="60"/>
      <c r="L86" s="60"/>
      <c r="M86" s="196"/>
      <c r="N86" s="60"/>
    </row>
    <row r="87" spans="1:14" x14ac:dyDescent="0.35">
      <c r="A87" s="160"/>
      <c r="B87" s="60"/>
      <c r="C87" s="161"/>
      <c r="D87" s="60"/>
      <c r="E87" s="60"/>
      <c r="F87" s="160"/>
      <c r="G87" s="60"/>
      <c r="H87" s="60"/>
      <c r="I87" s="60"/>
      <c r="J87" s="60"/>
      <c r="K87" s="60"/>
      <c r="L87" s="60"/>
      <c r="M87" s="196"/>
      <c r="N87" s="60"/>
    </row>
    <row r="88" spans="1:14" x14ac:dyDescent="0.35">
      <c r="A88" s="160"/>
      <c r="B88" s="60"/>
      <c r="C88" s="161"/>
      <c r="D88" s="60"/>
      <c r="E88" s="60"/>
      <c r="F88" s="160"/>
      <c r="G88" s="60"/>
      <c r="H88" s="60"/>
      <c r="I88" s="60"/>
      <c r="J88" s="60"/>
      <c r="K88" s="60"/>
      <c r="L88" s="60"/>
      <c r="M88" s="196"/>
      <c r="N88" s="60"/>
    </row>
    <row r="89" spans="1:14" x14ac:dyDescent="0.35">
      <c r="A89" s="160"/>
      <c r="B89" s="60"/>
      <c r="C89" s="161"/>
      <c r="D89" s="60"/>
      <c r="E89" s="60"/>
      <c r="F89" s="160"/>
      <c r="G89" s="60"/>
      <c r="H89" s="60"/>
      <c r="I89" s="60"/>
      <c r="J89" s="60"/>
      <c r="K89" s="60"/>
      <c r="L89" s="60"/>
      <c r="M89" s="196"/>
      <c r="N89" s="60"/>
    </row>
    <row r="90" spans="1:14" x14ac:dyDescent="0.35">
      <c r="A90" s="160"/>
      <c r="B90" s="60"/>
      <c r="C90" s="161"/>
      <c r="D90" s="60"/>
      <c r="E90" s="60"/>
      <c r="F90" s="160"/>
      <c r="G90" s="60"/>
      <c r="H90" s="60"/>
      <c r="I90" s="60"/>
      <c r="J90" s="60"/>
      <c r="K90" s="60"/>
      <c r="L90" s="60"/>
      <c r="M90" s="196"/>
      <c r="N90" s="60"/>
    </row>
    <row r="91" spans="1:14" x14ac:dyDescent="0.35">
      <c r="A91" s="160"/>
      <c r="B91" s="60"/>
      <c r="C91" s="161"/>
      <c r="D91" s="60"/>
      <c r="E91" s="60"/>
      <c r="F91" s="160"/>
      <c r="G91" s="60"/>
      <c r="H91" s="60"/>
      <c r="I91" s="60"/>
      <c r="J91" s="60"/>
      <c r="K91" s="60"/>
      <c r="L91" s="60"/>
      <c r="M91" s="196"/>
      <c r="N91" s="60"/>
    </row>
    <row r="92" spans="1:14" x14ac:dyDescent="0.35">
      <c r="A92" s="160"/>
      <c r="B92" s="60"/>
      <c r="C92" s="161"/>
      <c r="D92" s="60"/>
      <c r="E92" s="60"/>
      <c r="F92" s="160"/>
      <c r="G92" s="60"/>
      <c r="H92" s="60"/>
      <c r="I92" s="60"/>
      <c r="J92" s="60"/>
      <c r="K92" s="60"/>
      <c r="L92" s="60"/>
      <c r="M92" s="196"/>
      <c r="N92" s="60"/>
    </row>
    <row r="93" spans="1:14" x14ac:dyDescent="0.35">
      <c r="A93" s="160"/>
      <c r="B93" s="60"/>
      <c r="C93" s="161"/>
      <c r="D93" s="60"/>
      <c r="E93" s="60"/>
      <c r="F93" s="160"/>
      <c r="G93" s="60"/>
      <c r="H93" s="60"/>
      <c r="I93" s="60"/>
      <c r="J93" s="60"/>
      <c r="K93" s="60"/>
      <c r="L93" s="60"/>
      <c r="M93" s="196"/>
      <c r="N93" s="60"/>
    </row>
    <row r="94" spans="1:14" x14ac:dyDescent="0.35">
      <c r="A94" s="160"/>
      <c r="B94" s="60"/>
      <c r="C94" s="161"/>
      <c r="D94" s="60"/>
      <c r="E94" s="60"/>
      <c r="F94" s="160"/>
      <c r="G94" s="60"/>
      <c r="H94" s="60"/>
      <c r="I94" s="60"/>
      <c r="J94" s="60"/>
      <c r="K94" s="60"/>
      <c r="L94" s="60"/>
      <c r="M94" s="196"/>
      <c r="N94" s="60"/>
    </row>
    <row r="95" spans="1:14" x14ac:dyDescent="0.35">
      <c r="A95" s="160"/>
      <c r="B95" s="60"/>
      <c r="C95" s="161"/>
      <c r="D95" s="60"/>
      <c r="E95" s="60"/>
      <c r="F95" s="160"/>
      <c r="G95" s="60"/>
      <c r="H95" s="60"/>
      <c r="I95" s="60"/>
      <c r="J95" s="60"/>
      <c r="K95" s="60"/>
      <c r="L95" s="60"/>
      <c r="M95" s="196"/>
      <c r="N95" s="60"/>
    </row>
    <row r="96" spans="1:14" x14ac:dyDescent="0.35">
      <c r="A96" s="160"/>
      <c r="B96" s="60"/>
      <c r="C96" s="161"/>
      <c r="D96" s="60"/>
      <c r="E96" s="60"/>
      <c r="F96" s="160"/>
      <c r="G96" s="60"/>
      <c r="H96" s="60"/>
      <c r="I96" s="60"/>
      <c r="J96" s="60"/>
      <c r="K96" s="60"/>
      <c r="L96" s="60"/>
      <c r="M96" s="196"/>
      <c r="N96" s="60"/>
    </row>
    <row r="97" spans="1:14" x14ac:dyDescent="0.35">
      <c r="A97" s="160"/>
      <c r="B97" s="60"/>
      <c r="C97" s="161"/>
      <c r="D97" s="60"/>
      <c r="E97" s="60"/>
      <c r="F97" s="160"/>
      <c r="G97" s="60"/>
      <c r="H97" s="60"/>
      <c r="I97" s="60"/>
      <c r="J97" s="60"/>
      <c r="K97" s="60"/>
      <c r="L97" s="60"/>
      <c r="M97" s="196"/>
      <c r="N97" s="60"/>
    </row>
    <row r="98" spans="1:14" x14ac:dyDescent="0.35">
      <c r="A98" s="160"/>
      <c r="B98" s="60"/>
      <c r="C98" s="161"/>
      <c r="D98" s="60"/>
      <c r="E98" s="60"/>
      <c r="F98" s="160"/>
      <c r="G98" s="60"/>
      <c r="H98" s="60"/>
      <c r="I98" s="60"/>
      <c r="J98" s="60"/>
      <c r="K98" s="60"/>
      <c r="L98" s="60"/>
      <c r="M98" s="196"/>
      <c r="N98" s="60"/>
    </row>
    <row r="99" spans="1:14" x14ac:dyDescent="0.35">
      <c r="A99" s="160"/>
      <c r="B99" s="60"/>
      <c r="C99" s="161"/>
      <c r="D99" s="60"/>
      <c r="E99" s="60"/>
      <c r="F99" s="160"/>
      <c r="G99" s="60"/>
      <c r="H99" s="60"/>
      <c r="I99" s="60"/>
      <c r="J99" s="60"/>
      <c r="K99" s="60"/>
      <c r="L99" s="60"/>
      <c r="M99" s="196"/>
      <c r="N99" s="60"/>
    </row>
    <row r="100" spans="1:14" x14ac:dyDescent="0.35">
      <c r="A100" s="160"/>
      <c r="B100" s="60"/>
      <c r="C100" s="161"/>
      <c r="D100" s="60"/>
      <c r="E100" s="60"/>
      <c r="F100" s="160"/>
      <c r="G100" s="60"/>
      <c r="H100" s="60"/>
      <c r="I100" s="60"/>
      <c r="J100" s="60"/>
      <c r="K100" s="60"/>
      <c r="L100" s="60"/>
      <c r="M100" s="196"/>
      <c r="N100" s="60"/>
    </row>
    <row r="101" spans="1:14" x14ac:dyDescent="0.35">
      <c r="A101" s="160"/>
      <c r="B101" s="60"/>
      <c r="C101" s="161"/>
      <c r="D101" s="60"/>
      <c r="E101" s="60"/>
      <c r="F101" s="160"/>
      <c r="G101" s="60"/>
      <c r="H101" s="60"/>
      <c r="I101" s="60"/>
      <c r="J101" s="60"/>
      <c r="K101" s="60"/>
      <c r="L101" s="60"/>
      <c r="M101" s="196"/>
      <c r="N101" s="60"/>
    </row>
    <row r="102" spans="1:14" x14ac:dyDescent="0.35">
      <c r="A102" s="160"/>
      <c r="B102" s="60"/>
      <c r="C102" s="161"/>
      <c r="D102" s="60"/>
      <c r="E102" s="60"/>
      <c r="F102" s="160"/>
      <c r="G102" s="60"/>
      <c r="H102" s="60"/>
      <c r="I102" s="60"/>
      <c r="J102" s="60"/>
      <c r="K102" s="60"/>
      <c r="L102" s="60"/>
      <c r="M102" s="196"/>
      <c r="N102" s="60"/>
    </row>
    <row r="103" spans="1:14" x14ac:dyDescent="0.35">
      <c r="A103" s="160"/>
      <c r="B103" s="60"/>
      <c r="C103" s="161"/>
      <c r="D103" s="60"/>
      <c r="E103" s="60"/>
      <c r="F103" s="160"/>
      <c r="G103" s="60"/>
      <c r="H103" s="60"/>
      <c r="I103" s="60"/>
      <c r="J103" s="60"/>
      <c r="K103" s="60"/>
      <c r="L103" s="60"/>
      <c r="M103" s="196"/>
      <c r="N103" s="60"/>
    </row>
    <row r="104" spans="1:14" x14ac:dyDescent="0.35">
      <c r="A104" s="160"/>
      <c r="B104" s="60"/>
      <c r="C104" s="161"/>
      <c r="D104" s="60"/>
      <c r="E104" s="60"/>
      <c r="F104" s="160"/>
      <c r="G104" s="60"/>
      <c r="H104" s="60"/>
      <c r="I104" s="60"/>
      <c r="J104" s="60"/>
      <c r="K104" s="60"/>
      <c r="L104" s="60"/>
      <c r="M104" s="196"/>
      <c r="N104" s="60"/>
    </row>
    <row r="105" spans="1:14" x14ac:dyDescent="0.35">
      <c r="A105" s="160"/>
      <c r="B105" s="60"/>
      <c r="C105" s="161"/>
      <c r="D105" s="60"/>
      <c r="E105" s="60"/>
      <c r="F105" s="160"/>
      <c r="G105" s="60"/>
      <c r="H105" s="60"/>
      <c r="I105" s="60"/>
      <c r="J105" s="60"/>
      <c r="K105" s="60"/>
      <c r="L105" s="60"/>
      <c r="M105" s="196"/>
      <c r="N105" s="60"/>
    </row>
    <row r="106" spans="1:14" x14ac:dyDescent="0.35">
      <c r="A106" s="160"/>
      <c r="B106" s="60"/>
      <c r="C106" s="161"/>
      <c r="D106" s="60"/>
      <c r="E106" s="60"/>
      <c r="F106" s="160"/>
      <c r="G106" s="60"/>
      <c r="H106" s="60"/>
      <c r="I106" s="60"/>
      <c r="J106" s="60"/>
      <c r="K106" s="60"/>
      <c r="L106" s="60"/>
      <c r="M106" s="196"/>
      <c r="N106" s="60"/>
    </row>
    <row r="107" spans="1:14" x14ac:dyDescent="0.35">
      <c r="A107" s="160"/>
      <c r="B107" s="60"/>
      <c r="C107" s="161"/>
      <c r="D107" s="60"/>
      <c r="E107" s="60"/>
      <c r="F107" s="160"/>
      <c r="G107" s="60"/>
      <c r="H107" s="60"/>
      <c r="I107" s="60"/>
      <c r="J107" s="60"/>
      <c r="K107" s="60"/>
      <c r="L107" s="60"/>
      <c r="M107" s="196"/>
      <c r="N107" s="60"/>
    </row>
    <row r="108" spans="1:14" x14ac:dyDescent="0.35">
      <c r="A108" s="160"/>
      <c r="B108" s="60"/>
      <c r="C108" s="161"/>
      <c r="D108" s="60"/>
      <c r="E108" s="60"/>
      <c r="F108" s="160"/>
      <c r="G108" s="60"/>
      <c r="H108" s="60"/>
      <c r="I108" s="60"/>
      <c r="J108" s="60"/>
      <c r="K108" s="60"/>
      <c r="L108" s="60"/>
      <c r="M108" s="196"/>
      <c r="N108" s="60"/>
    </row>
    <row r="109" spans="1:14" x14ac:dyDescent="0.35">
      <c r="A109" s="160"/>
      <c r="B109" s="60"/>
      <c r="C109" s="161"/>
      <c r="D109" s="60"/>
      <c r="E109" s="60"/>
      <c r="F109" s="160"/>
      <c r="G109" s="60"/>
      <c r="H109" s="60"/>
      <c r="I109" s="60"/>
      <c r="J109" s="60"/>
      <c r="K109" s="60"/>
      <c r="L109" s="60"/>
      <c r="M109" s="196"/>
      <c r="N109" s="60"/>
    </row>
    <row r="110" spans="1:14" x14ac:dyDescent="0.35">
      <c r="A110" s="160"/>
      <c r="B110" s="60"/>
      <c r="C110" s="161"/>
      <c r="D110" s="60"/>
      <c r="E110" s="60"/>
      <c r="F110" s="160"/>
      <c r="G110" s="60"/>
      <c r="H110" s="60"/>
      <c r="I110" s="60"/>
      <c r="J110" s="60"/>
      <c r="K110" s="60"/>
      <c r="L110" s="60"/>
      <c r="M110" s="196"/>
      <c r="N110" s="60"/>
    </row>
    <row r="111" spans="1:14" x14ac:dyDescent="0.35">
      <c r="A111" s="160"/>
      <c r="B111" s="60"/>
      <c r="C111" s="161"/>
      <c r="D111" s="60"/>
      <c r="E111" s="60"/>
      <c r="F111" s="160"/>
      <c r="G111" s="60"/>
      <c r="H111" s="60"/>
      <c r="I111" s="60"/>
      <c r="J111" s="60"/>
      <c r="K111" s="60"/>
      <c r="L111" s="60"/>
      <c r="M111" s="196"/>
      <c r="N111" s="60"/>
    </row>
    <row r="112" spans="1:14" x14ac:dyDescent="0.35">
      <c r="A112" s="160"/>
      <c r="B112" s="60"/>
      <c r="C112" s="161"/>
      <c r="D112" s="60"/>
      <c r="E112" s="60"/>
      <c r="F112" s="160"/>
      <c r="G112" s="60"/>
      <c r="H112" s="60"/>
      <c r="I112" s="60"/>
      <c r="J112" s="60"/>
      <c r="K112" s="60"/>
      <c r="L112" s="60"/>
      <c r="M112" s="196"/>
      <c r="N112" s="60"/>
    </row>
    <row r="113" spans="1:14" x14ac:dyDescent="0.35">
      <c r="A113" s="160"/>
      <c r="B113" s="60"/>
      <c r="C113" s="161"/>
      <c r="D113" s="60"/>
      <c r="E113" s="60"/>
      <c r="F113" s="160"/>
      <c r="G113" s="60"/>
      <c r="H113" s="60"/>
      <c r="I113" s="60"/>
      <c r="J113" s="60"/>
      <c r="K113" s="60"/>
      <c r="L113" s="60"/>
      <c r="M113" s="196"/>
      <c r="N113" s="60"/>
    </row>
    <row r="114" spans="1:14" x14ac:dyDescent="0.35">
      <c r="A114" s="160"/>
      <c r="B114" s="60"/>
      <c r="C114" s="161"/>
      <c r="D114" s="60"/>
      <c r="E114" s="60"/>
      <c r="F114" s="160"/>
      <c r="G114" s="60"/>
      <c r="H114" s="60"/>
      <c r="I114" s="60"/>
      <c r="J114" s="60"/>
      <c r="K114" s="60"/>
      <c r="L114" s="60"/>
      <c r="M114" s="196"/>
      <c r="N114" s="60"/>
    </row>
    <row r="115" spans="1:14" x14ac:dyDescent="0.35">
      <c r="A115" s="160"/>
      <c r="B115" s="60"/>
      <c r="C115" s="161"/>
      <c r="D115" s="60"/>
      <c r="E115" s="60"/>
      <c r="F115" s="160"/>
      <c r="G115" s="60"/>
      <c r="H115" s="60"/>
      <c r="I115" s="60"/>
      <c r="J115" s="60"/>
      <c r="K115" s="60"/>
      <c r="L115" s="60"/>
      <c r="M115" s="196"/>
      <c r="N115" s="60"/>
    </row>
    <row r="116" spans="1:14" x14ac:dyDescent="0.35">
      <c r="A116" s="160"/>
      <c r="B116" s="60"/>
      <c r="C116" s="161"/>
      <c r="D116" s="60"/>
      <c r="E116" s="60"/>
      <c r="F116" s="160"/>
      <c r="G116" s="60"/>
      <c r="H116" s="60"/>
      <c r="I116" s="60"/>
      <c r="J116" s="60"/>
      <c r="K116" s="60"/>
      <c r="L116" s="60"/>
      <c r="M116" s="196"/>
      <c r="N116" s="60"/>
    </row>
    <row r="117" spans="1:14" x14ac:dyDescent="0.35">
      <c r="A117" s="160"/>
      <c r="B117" s="60"/>
      <c r="C117" s="161"/>
      <c r="D117" s="60"/>
      <c r="E117" s="60"/>
      <c r="F117" s="160"/>
      <c r="G117" s="60"/>
      <c r="H117" s="60"/>
      <c r="I117" s="60"/>
      <c r="J117" s="60"/>
      <c r="K117" s="60"/>
      <c r="L117" s="60"/>
      <c r="M117" s="196"/>
      <c r="N117" s="60"/>
    </row>
    <row r="118" spans="1:14" x14ac:dyDescent="0.35">
      <c r="A118" s="160"/>
      <c r="B118" s="60"/>
      <c r="C118" s="161"/>
      <c r="D118" s="60"/>
      <c r="E118" s="60"/>
      <c r="F118" s="160"/>
      <c r="G118" s="60"/>
      <c r="H118" s="60"/>
      <c r="I118" s="60"/>
      <c r="J118" s="60"/>
      <c r="K118" s="60"/>
      <c r="L118" s="60"/>
      <c r="M118" s="196"/>
      <c r="N118" s="60"/>
    </row>
    <row r="119" spans="1:14" x14ac:dyDescent="0.35">
      <c r="A119" s="160"/>
      <c r="B119" s="60"/>
      <c r="C119" s="161"/>
      <c r="D119" s="60"/>
      <c r="E119" s="60"/>
      <c r="F119" s="160"/>
      <c r="G119" s="60"/>
      <c r="H119" s="60"/>
      <c r="I119" s="60"/>
      <c r="J119" s="60"/>
      <c r="K119" s="60"/>
      <c r="L119" s="60"/>
      <c r="M119" s="196"/>
      <c r="N119" s="60"/>
    </row>
    <row r="120" spans="1:14" x14ac:dyDescent="0.35">
      <c r="A120" s="160"/>
      <c r="B120" s="60"/>
      <c r="C120" s="161"/>
      <c r="D120" s="60"/>
      <c r="E120" s="60"/>
      <c r="F120" s="160"/>
      <c r="G120" s="60"/>
      <c r="H120" s="60"/>
      <c r="I120" s="60"/>
      <c r="J120" s="60"/>
      <c r="K120" s="60"/>
      <c r="L120" s="60"/>
      <c r="M120" s="196"/>
      <c r="N120" s="60"/>
    </row>
    <row r="121" spans="1:14" x14ac:dyDescent="0.35">
      <c r="A121" s="160"/>
      <c r="B121" s="60"/>
      <c r="C121" s="161"/>
      <c r="D121" s="60"/>
      <c r="E121" s="60"/>
      <c r="F121" s="160"/>
      <c r="G121" s="60"/>
      <c r="H121" s="60"/>
      <c r="I121" s="60"/>
      <c r="J121" s="60"/>
      <c r="K121" s="60"/>
      <c r="L121" s="60"/>
      <c r="M121" s="196"/>
      <c r="N121" s="60"/>
    </row>
    <row r="122" spans="1:14" x14ac:dyDescent="0.35">
      <c r="A122" s="160"/>
      <c r="B122" s="60"/>
      <c r="C122" s="161"/>
      <c r="D122" s="60"/>
      <c r="E122" s="60"/>
      <c r="F122" s="160"/>
      <c r="G122" s="60"/>
      <c r="H122" s="60"/>
      <c r="I122" s="60"/>
      <c r="J122" s="60"/>
      <c r="K122" s="60"/>
      <c r="L122" s="60"/>
      <c r="M122" s="196"/>
      <c r="N122" s="60"/>
    </row>
    <row r="123" spans="1:14" x14ac:dyDescent="0.35">
      <c r="A123" s="160"/>
      <c r="B123" s="60"/>
      <c r="C123" s="161"/>
      <c r="D123" s="60"/>
      <c r="E123" s="60"/>
      <c r="F123" s="160"/>
      <c r="G123" s="60"/>
      <c r="H123" s="60"/>
      <c r="I123" s="60"/>
      <c r="J123" s="60"/>
      <c r="K123" s="60"/>
      <c r="L123" s="60"/>
      <c r="M123" s="196"/>
      <c r="N123" s="60"/>
    </row>
    <row r="124" spans="1:14" x14ac:dyDescent="0.35">
      <c r="A124" s="160"/>
      <c r="B124" s="60"/>
      <c r="C124" s="161"/>
      <c r="D124" s="60"/>
      <c r="E124" s="60"/>
      <c r="F124" s="160"/>
      <c r="G124" s="60"/>
      <c r="H124" s="60"/>
      <c r="I124" s="60"/>
      <c r="J124" s="60"/>
      <c r="K124" s="60"/>
      <c r="L124" s="60"/>
      <c r="M124" s="196"/>
      <c r="N124" s="60"/>
    </row>
    <row r="125" spans="1:14" x14ac:dyDescent="0.35">
      <c r="A125" s="160"/>
      <c r="B125" s="60"/>
      <c r="C125" s="161"/>
      <c r="D125" s="60"/>
      <c r="E125" s="60"/>
      <c r="F125" s="160"/>
      <c r="G125" s="60"/>
      <c r="H125" s="60"/>
      <c r="I125" s="60"/>
    </row>
    <row r="126" spans="1:14" x14ac:dyDescent="0.35">
      <c r="A126" s="160"/>
      <c r="B126" s="60"/>
      <c r="C126" s="161"/>
      <c r="D126" s="60"/>
      <c r="E126" s="60"/>
      <c r="F126" s="160"/>
      <c r="G126" s="60"/>
      <c r="H126" s="60"/>
      <c r="I126" s="60"/>
    </row>
    <row r="127" spans="1:14" x14ac:dyDescent="0.35">
      <c r="A127" s="160"/>
      <c r="B127" s="60"/>
      <c r="C127" s="161"/>
      <c r="D127" s="60"/>
      <c r="E127" s="60"/>
      <c r="F127" s="160"/>
      <c r="G127" s="60"/>
      <c r="H127" s="60"/>
      <c r="I127" s="60"/>
    </row>
    <row r="128" spans="1:14" x14ac:dyDescent="0.35">
      <c r="A128" s="160"/>
      <c r="B128" s="60"/>
      <c r="C128" s="161"/>
      <c r="D128" s="60"/>
      <c r="E128" s="60"/>
      <c r="F128" s="160"/>
      <c r="G128" s="60"/>
      <c r="H128" s="60"/>
      <c r="I128" s="60"/>
    </row>
    <row r="129" spans="1:9" x14ac:dyDescent="0.35">
      <c r="A129" s="160"/>
      <c r="B129" s="60"/>
      <c r="C129" s="161"/>
      <c r="D129" s="60"/>
      <c r="E129" s="60"/>
      <c r="F129" s="160"/>
      <c r="G129" s="60"/>
      <c r="H129" s="60"/>
      <c r="I129" s="60"/>
    </row>
    <row r="130" spans="1:9" x14ac:dyDescent="0.35">
      <c r="A130" s="160"/>
      <c r="B130" s="60"/>
      <c r="C130" s="161"/>
      <c r="D130" s="60"/>
      <c r="E130" s="60"/>
      <c r="F130" s="160"/>
      <c r="G130" s="60"/>
      <c r="H130" s="60"/>
      <c r="I130" s="60"/>
    </row>
    <row r="131" spans="1:9" x14ac:dyDescent="0.35">
      <c r="A131" s="160"/>
      <c r="B131" s="60"/>
      <c r="C131" s="161"/>
      <c r="D131" s="60"/>
      <c r="E131" s="60"/>
      <c r="F131" s="160"/>
      <c r="G131" s="60"/>
      <c r="H131" s="60"/>
      <c r="I131" s="60"/>
    </row>
    <row r="132" spans="1:9" x14ac:dyDescent="0.35">
      <c r="A132" s="160"/>
      <c r="B132" s="60"/>
      <c r="C132" s="161"/>
      <c r="D132" s="60"/>
      <c r="E132" s="60"/>
      <c r="F132" s="160"/>
      <c r="G132" s="60"/>
      <c r="H132" s="60"/>
      <c r="I132" s="60"/>
    </row>
    <row r="133" spans="1:9" x14ac:dyDescent="0.35">
      <c r="A133" s="160"/>
      <c r="B133" s="60"/>
      <c r="C133" s="161"/>
      <c r="D133" s="60"/>
      <c r="E133" s="60"/>
      <c r="F133" s="160"/>
      <c r="G133" s="60"/>
      <c r="H133" s="60"/>
      <c r="I133" s="60"/>
    </row>
    <row r="134" spans="1:9" x14ac:dyDescent="0.35">
      <c r="A134" s="160"/>
      <c r="B134" s="60"/>
      <c r="C134" s="161"/>
      <c r="D134" s="60"/>
      <c r="E134" s="60"/>
      <c r="F134" s="160"/>
      <c r="G134" s="60"/>
      <c r="H134" s="60"/>
      <c r="I134" s="60"/>
    </row>
    <row r="135" spans="1:9" x14ac:dyDescent="0.35">
      <c r="A135" s="160"/>
      <c r="B135" s="60"/>
      <c r="C135" s="161"/>
      <c r="D135" s="60"/>
      <c r="E135" s="60"/>
      <c r="F135" s="160"/>
      <c r="G135" s="60"/>
      <c r="H135" s="60"/>
      <c r="I135" s="60"/>
    </row>
    <row r="136" spans="1:9" x14ac:dyDescent="0.35">
      <c r="A136" s="160"/>
      <c r="B136" s="60"/>
      <c r="C136" s="161"/>
      <c r="D136" s="60"/>
      <c r="E136" s="60"/>
      <c r="F136" s="160"/>
      <c r="G136" s="60"/>
      <c r="H136" s="60"/>
      <c r="I136" s="60"/>
    </row>
    <row r="137" spans="1:9" x14ac:dyDescent="0.35">
      <c r="A137" s="160"/>
      <c r="B137" s="60"/>
      <c r="C137" s="161"/>
      <c r="D137" s="60"/>
      <c r="E137" s="60"/>
      <c r="F137" s="160"/>
      <c r="G137" s="60"/>
      <c r="H137" s="60"/>
      <c r="I137" s="60"/>
    </row>
    <row r="138" spans="1:9" x14ac:dyDescent="0.35">
      <c r="A138" s="160"/>
      <c r="B138" s="60"/>
      <c r="C138" s="161"/>
      <c r="D138" s="60"/>
      <c r="E138" s="60"/>
      <c r="F138" s="160"/>
      <c r="G138" s="60"/>
      <c r="H138" s="60"/>
      <c r="I138" s="60"/>
    </row>
    <row r="139" spans="1:9" x14ac:dyDescent="0.35">
      <c r="A139" s="160"/>
      <c r="B139" s="60"/>
      <c r="C139" s="161"/>
      <c r="D139" s="60"/>
      <c r="E139" s="60"/>
      <c r="F139" s="160"/>
      <c r="G139" s="60"/>
      <c r="H139" s="60"/>
      <c r="I139" s="60"/>
    </row>
    <row r="140" spans="1:9" x14ac:dyDescent="0.35">
      <c r="A140" s="160"/>
      <c r="B140" s="60"/>
      <c r="C140" s="161"/>
      <c r="D140" s="60"/>
      <c r="E140" s="60"/>
      <c r="F140" s="160"/>
      <c r="G140" s="60"/>
      <c r="H140" s="60"/>
      <c r="I140" s="60"/>
    </row>
    <row r="141" spans="1:9" x14ac:dyDescent="0.35">
      <c r="A141" s="160"/>
      <c r="B141" s="60"/>
      <c r="C141" s="161"/>
      <c r="D141" s="60"/>
      <c r="E141" s="60"/>
      <c r="F141" s="160"/>
      <c r="G141" s="60"/>
      <c r="H141" s="60"/>
      <c r="I141" s="60"/>
    </row>
    <row r="142" spans="1:9" x14ac:dyDescent="0.35">
      <c r="A142" s="160"/>
      <c r="B142" s="60"/>
      <c r="C142" s="161"/>
      <c r="D142" s="60"/>
      <c r="E142" s="60"/>
      <c r="F142" s="160"/>
      <c r="G142" s="60"/>
      <c r="H142" s="60"/>
      <c r="I142" s="60"/>
    </row>
    <row r="143" spans="1:9" x14ac:dyDescent="0.35">
      <c r="A143" s="160"/>
      <c r="B143" s="60"/>
      <c r="C143" s="161"/>
      <c r="D143" s="60"/>
      <c r="E143" s="60"/>
      <c r="F143" s="160"/>
      <c r="G143" s="60"/>
      <c r="H143" s="60"/>
      <c r="I143" s="60"/>
    </row>
    <row r="144" spans="1:9" x14ac:dyDescent="0.35">
      <c r="A144" s="160"/>
      <c r="B144" s="60"/>
      <c r="C144" s="161"/>
      <c r="D144" s="60"/>
      <c r="E144" s="60"/>
      <c r="F144" s="160"/>
      <c r="G144" s="60"/>
      <c r="H144" s="60"/>
      <c r="I144" s="60"/>
    </row>
    <row r="145" spans="1:9" x14ac:dyDescent="0.35">
      <c r="A145" s="160"/>
      <c r="B145" s="60"/>
      <c r="C145" s="161"/>
      <c r="D145" s="60"/>
      <c r="E145" s="60"/>
      <c r="F145" s="160"/>
      <c r="G145" s="60"/>
      <c r="H145" s="60"/>
      <c r="I145" s="60"/>
    </row>
    <row r="146" spans="1:9" x14ac:dyDescent="0.35">
      <c r="A146" s="160"/>
      <c r="B146" s="60"/>
      <c r="C146" s="161"/>
      <c r="D146" s="60"/>
      <c r="E146" s="60"/>
      <c r="F146" s="160"/>
      <c r="G146" s="60"/>
      <c r="H146" s="60"/>
      <c r="I146" s="60"/>
    </row>
    <row r="147" spans="1:9" x14ac:dyDescent="0.35">
      <c r="A147" s="160"/>
      <c r="B147" s="60"/>
      <c r="C147" s="161"/>
      <c r="D147" s="60"/>
      <c r="E147" s="60"/>
      <c r="F147" s="160"/>
      <c r="G147" s="60"/>
      <c r="H147" s="60"/>
      <c r="I147" s="60"/>
    </row>
    <row r="148" spans="1:9" x14ac:dyDescent="0.35">
      <c r="A148" s="160"/>
      <c r="B148" s="60"/>
      <c r="C148" s="161"/>
      <c r="D148" s="60"/>
      <c r="E148" s="60"/>
      <c r="F148" s="160"/>
      <c r="G148" s="60"/>
      <c r="H148" s="60"/>
      <c r="I148" s="60"/>
    </row>
    <row r="149" spans="1:9" x14ac:dyDescent="0.35">
      <c r="A149" s="160"/>
      <c r="B149" s="60"/>
      <c r="C149" s="161"/>
      <c r="D149" s="60"/>
      <c r="E149" s="60"/>
      <c r="F149" s="160"/>
      <c r="G149" s="60"/>
      <c r="H149" s="60"/>
      <c r="I149" s="60"/>
    </row>
    <row r="150" spans="1:9" x14ac:dyDescent="0.35">
      <c r="A150" s="160"/>
      <c r="B150" s="60"/>
      <c r="C150" s="161"/>
      <c r="D150" s="60"/>
      <c r="E150" s="60"/>
      <c r="F150" s="160"/>
      <c r="G150" s="60"/>
      <c r="H150" s="60"/>
      <c r="I150" s="60"/>
    </row>
    <row r="151" spans="1:9" x14ac:dyDescent="0.35">
      <c r="A151" s="160"/>
      <c r="B151" s="60"/>
      <c r="C151" s="161"/>
      <c r="D151" s="60"/>
      <c r="E151" s="60"/>
      <c r="F151" s="160"/>
      <c r="G151" s="60"/>
      <c r="H151" s="60"/>
      <c r="I151" s="60"/>
    </row>
    <row r="152" spans="1:9" x14ac:dyDescent="0.35">
      <c r="A152" s="160"/>
      <c r="B152" s="60"/>
      <c r="C152" s="161"/>
      <c r="D152" s="60"/>
      <c r="E152" s="60"/>
      <c r="F152" s="160"/>
      <c r="G152" s="60"/>
      <c r="H152" s="60"/>
      <c r="I152" s="60"/>
    </row>
    <row r="153" spans="1:9" x14ac:dyDescent="0.35">
      <c r="A153" s="160"/>
      <c r="B153" s="60"/>
      <c r="C153" s="161"/>
      <c r="D153" s="60"/>
      <c r="E153" s="60"/>
      <c r="F153" s="160"/>
      <c r="G153" s="60"/>
      <c r="H153" s="60"/>
      <c r="I153" s="60"/>
    </row>
    <row r="154" spans="1:9" x14ac:dyDescent="0.35">
      <c r="A154" s="160"/>
      <c r="B154" s="60"/>
      <c r="C154" s="161"/>
      <c r="D154" s="60"/>
      <c r="E154" s="60"/>
      <c r="F154" s="160"/>
      <c r="G154" s="60"/>
      <c r="H154" s="60"/>
      <c r="I154" s="60"/>
    </row>
    <row r="155" spans="1:9" x14ac:dyDescent="0.35">
      <c r="A155" s="160"/>
      <c r="B155" s="60"/>
      <c r="C155" s="161"/>
      <c r="D155" s="60"/>
      <c r="E155" s="60"/>
      <c r="F155" s="160"/>
      <c r="G155" s="60"/>
      <c r="H155" s="60"/>
      <c r="I155" s="60"/>
    </row>
    <row r="156" spans="1:9" x14ac:dyDescent="0.35">
      <c r="A156" s="160"/>
      <c r="B156" s="60"/>
      <c r="C156" s="161"/>
      <c r="D156" s="60"/>
      <c r="E156" s="60"/>
      <c r="F156" s="160"/>
      <c r="G156" s="60"/>
      <c r="H156" s="60"/>
      <c r="I156" s="60"/>
    </row>
    <row r="157" spans="1:9" x14ac:dyDescent="0.35">
      <c r="A157" s="160"/>
      <c r="B157" s="60"/>
      <c r="C157" s="161"/>
      <c r="D157" s="60"/>
      <c r="E157" s="60"/>
      <c r="F157" s="160"/>
      <c r="G157" s="60"/>
      <c r="H157" s="60"/>
      <c r="I157" s="60"/>
    </row>
    <row r="158" spans="1:9" x14ac:dyDescent="0.35">
      <c r="A158" s="160"/>
      <c r="B158" s="60"/>
      <c r="C158" s="161"/>
      <c r="D158" s="60"/>
      <c r="E158" s="60"/>
      <c r="F158" s="160"/>
      <c r="G158" s="60"/>
      <c r="H158" s="60"/>
      <c r="I158" s="60"/>
    </row>
    <row r="159" spans="1:9" x14ac:dyDescent="0.35">
      <c r="A159" s="160"/>
      <c r="B159" s="60"/>
      <c r="C159" s="161"/>
      <c r="D159" s="60"/>
      <c r="E159" s="60"/>
      <c r="F159" s="160"/>
      <c r="G159" s="60"/>
      <c r="H159" s="60"/>
      <c r="I159" s="60"/>
    </row>
    <row r="160" spans="1:9" x14ac:dyDescent="0.35">
      <c r="A160" s="160"/>
      <c r="B160" s="60"/>
      <c r="C160" s="161"/>
      <c r="D160" s="60"/>
      <c r="E160" s="60"/>
      <c r="F160" s="160"/>
      <c r="G160" s="60"/>
      <c r="H160" s="60"/>
      <c r="I160" s="60"/>
    </row>
    <row r="161" spans="1:9" x14ac:dyDescent="0.35">
      <c r="A161" s="160"/>
      <c r="B161" s="60"/>
      <c r="C161" s="161"/>
      <c r="D161" s="60"/>
      <c r="E161" s="60"/>
      <c r="F161" s="160"/>
      <c r="G161" s="60"/>
      <c r="H161" s="60"/>
      <c r="I161" s="60"/>
    </row>
    <row r="162" spans="1:9" x14ac:dyDescent="0.35">
      <c r="A162" s="160"/>
      <c r="B162" s="60"/>
      <c r="C162" s="161"/>
      <c r="D162" s="60"/>
      <c r="E162" s="60"/>
      <c r="F162" s="160"/>
      <c r="G162" s="60"/>
      <c r="H162" s="60"/>
      <c r="I162" s="60"/>
    </row>
    <row r="163" spans="1:9" x14ac:dyDescent="0.35">
      <c r="A163" s="160"/>
      <c r="B163" s="60"/>
      <c r="C163" s="161"/>
      <c r="D163" s="60"/>
      <c r="E163" s="60"/>
      <c r="F163" s="160"/>
      <c r="G163" s="60"/>
      <c r="H163" s="60"/>
      <c r="I163" s="60"/>
    </row>
    <row r="164" spans="1:9" x14ac:dyDescent="0.35">
      <c r="A164" s="160"/>
      <c r="B164" s="60"/>
      <c r="C164" s="161"/>
      <c r="D164" s="60"/>
      <c r="E164" s="60"/>
      <c r="F164" s="160"/>
      <c r="G164" s="60"/>
      <c r="H164" s="60"/>
      <c r="I164" s="60"/>
    </row>
    <row r="165" spans="1:9" x14ac:dyDescent="0.35">
      <c r="A165" s="160"/>
      <c r="B165" s="60"/>
      <c r="C165" s="161"/>
      <c r="D165" s="60"/>
      <c r="E165" s="60"/>
      <c r="F165" s="160"/>
      <c r="G165" s="60"/>
      <c r="H165" s="60"/>
      <c r="I165" s="60"/>
    </row>
    <row r="166" spans="1:9" x14ac:dyDescent="0.35">
      <c r="A166" s="160"/>
      <c r="B166" s="60"/>
      <c r="C166" s="161"/>
      <c r="D166" s="60"/>
      <c r="E166" s="60"/>
      <c r="F166" s="160"/>
      <c r="G166" s="60"/>
      <c r="H166" s="60"/>
      <c r="I166" s="60"/>
    </row>
    <row r="167" spans="1:9" x14ac:dyDescent="0.35">
      <c r="A167" s="160"/>
      <c r="B167" s="60"/>
      <c r="C167" s="161"/>
      <c r="D167" s="60"/>
      <c r="E167" s="60"/>
      <c r="F167" s="160"/>
      <c r="G167" s="60"/>
      <c r="H167" s="60"/>
      <c r="I167" s="60"/>
    </row>
    <row r="168" spans="1:9" x14ac:dyDescent="0.35">
      <c r="A168" s="160"/>
      <c r="B168" s="60"/>
      <c r="C168" s="161"/>
      <c r="D168" s="60"/>
      <c r="E168" s="60"/>
      <c r="F168" s="160"/>
      <c r="G168" s="60"/>
      <c r="H168" s="60"/>
      <c r="I168" s="60"/>
    </row>
    <row r="169" spans="1:9" x14ac:dyDescent="0.35">
      <c r="A169" s="160"/>
      <c r="B169" s="60"/>
      <c r="C169" s="161"/>
      <c r="D169" s="60"/>
      <c r="E169" s="60"/>
      <c r="F169" s="160"/>
      <c r="G169" s="60"/>
      <c r="H169" s="60"/>
      <c r="I169" s="60"/>
    </row>
    <row r="170" spans="1:9" x14ac:dyDescent="0.35">
      <c r="A170" s="160"/>
      <c r="B170" s="60"/>
      <c r="C170" s="161"/>
      <c r="D170" s="60"/>
      <c r="E170" s="60"/>
      <c r="F170" s="160"/>
      <c r="G170" s="60"/>
      <c r="H170" s="60"/>
      <c r="I170" s="60"/>
    </row>
    <row r="171" spans="1:9" x14ac:dyDescent="0.35">
      <c r="A171" s="160"/>
      <c r="B171" s="60"/>
      <c r="C171" s="161"/>
      <c r="D171" s="60"/>
      <c r="E171" s="60"/>
      <c r="F171" s="160"/>
      <c r="G171" s="60"/>
      <c r="H171" s="60"/>
      <c r="I171" s="60"/>
    </row>
    <row r="172" spans="1:9" x14ac:dyDescent="0.35">
      <c r="A172" s="160"/>
      <c r="B172" s="60"/>
      <c r="C172" s="161"/>
      <c r="D172" s="60"/>
      <c r="E172" s="60"/>
      <c r="F172" s="160"/>
      <c r="G172" s="60"/>
      <c r="H172" s="60"/>
      <c r="I172" s="60"/>
    </row>
    <row r="173" spans="1:9" x14ac:dyDescent="0.35">
      <c r="A173" s="160"/>
      <c r="B173" s="60"/>
      <c r="C173" s="161"/>
      <c r="D173" s="60"/>
      <c r="E173" s="60"/>
      <c r="F173" s="160"/>
      <c r="G173" s="60"/>
      <c r="H173" s="60"/>
      <c r="I173" s="60"/>
    </row>
    <row r="174" spans="1:9" x14ac:dyDescent="0.35">
      <c r="A174" s="160"/>
      <c r="B174" s="60"/>
      <c r="C174" s="161"/>
      <c r="D174" s="60"/>
      <c r="E174" s="60"/>
      <c r="F174" s="160"/>
      <c r="G174" s="60"/>
      <c r="H174" s="60"/>
      <c r="I174" s="60"/>
    </row>
    <row r="175" spans="1:9" x14ac:dyDescent="0.35">
      <c r="A175" s="160"/>
      <c r="B175" s="60"/>
      <c r="C175" s="161"/>
      <c r="D175" s="60"/>
      <c r="E175" s="60"/>
      <c r="F175" s="160"/>
      <c r="G175" s="60"/>
      <c r="H175" s="60"/>
      <c r="I175" s="60"/>
    </row>
    <row r="176" spans="1:9" x14ac:dyDescent="0.35">
      <c r="A176" s="160"/>
      <c r="B176" s="60"/>
      <c r="C176" s="161"/>
      <c r="D176" s="60"/>
      <c r="E176" s="60"/>
      <c r="F176" s="160"/>
      <c r="G176" s="60"/>
      <c r="H176" s="60"/>
      <c r="I176" s="60"/>
    </row>
    <row r="177" spans="1:9" x14ac:dyDescent="0.35">
      <c r="A177" s="160"/>
      <c r="B177" s="60"/>
      <c r="C177" s="161"/>
      <c r="D177" s="60"/>
      <c r="E177" s="60"/>
      <c r="F177" s="160"/>
      <c r="G177" s="60"/>
      <c r="H177" s="60"/>
      <c r="I177" s="60"/>
    </row>
    <row r="178" spans="1:9" x14ac:dyDescent="0.35">
      <c r="A178" s="160"/>
      <c r="B178" s="60"/>
      <c r="C178" s="161"/>
      <c r="D178" s="60"/>
      <c r="E178" s="60"/>
      <c r="F178" s="160"/>
      <c r="G178" s="60"/>
      <c r="H178" s="60"/>
      <c r="I178" s="60"/>
    </row>
    <row r="179" spans="1:9" x14ac:dyDescent="0.35">
      <c r="A179" s="160"/>
      <c r="B179" s="60"/>
      <c r="C179" s="161"/>
      <c r="D179" s="60"/>
      <c r="E179" s="60"/>
      <c r="F179" s="160"/>
      <c r="G179" s="60"/>
      <c r="H179" s="60"/>
      <c r="I179" s="60"/>
    </row>
    <row r="180" spans="1:9" x14ac:dyDescent="0.35">
      <c r="A180" s="160"/>
      <c r="B180" s="60"/>
      <c r="C180" s="161"/>
      <c r="D180" s="60"/>
      <c r="E180" s="60"/>
      <c r="F180" s="160"/>
      <c r="G180" s="60"/>
      <c r="H180" s="60"/>
      <c r="I180" s="60"/>
    </row>
    <row r="181" spans="1:9" x14ac:dyDescent="0.35">
      <c r="A181" s="160"/>
      <c r="B181" s="60"/>
      <c r="C181" s="161"/>
      <c r="D181" s="60"/>
      <c r="E181" s="60"/>
      <c r="F181" s="160"/>
      <c r="G181" s="60"/>
      <c r="H181" s="60"/>
      <c r="I181" s="60"/>
    </row>
    <row r="182" spans="1:9" x14ac:dyDescent="0.35">
      <c r="A182" s="160"/>
      <c r="B182" s="60"/>
      <c r="C182" s="161"/>
      <c r="D182" s="60"/>
      <c r="E182" s="60"/>
      <c r="F182" s="160"/>
      <c r="G182" s="60"/>
      <c r="H182" s="60"/>
      <c r="I182" s="60"/>
    </row>
    <row r="183" spans="1:9" x14ac:dyDescent="0.35">
      <c r="A183" s="160"/>
      <c r="B183" s="60"/>
      <c r="C183" s="161"/>
      <c r="D183" s="60"/>
      <c r="E183" s="60"/>
      <c r="F183" s="160"/>
      <c r="G183" s="60"/>
      <c r="H183" s="60"/>
      <c r="I183" s="60"/>
    </row>
    <row r="184" spans="1:9" x14ac:dyDescent="0.35">
      <c r="A184" s="160"/>
      <c r="B184" s="60"/>
      <c r="C184" s="161"/>
      <c r="D184" s="60"/>
      <c r="E184" s="60"/>
      <c r="F184" s="160"/>
      <c r="G184" s="60"/>
      <c r="H184" s="60"/>
      <c r="I184" s="60"/>
    </row>
    <row r="185" spans="1:9" x14ac:dyDescent="0.35">
      <c r="A185" s="160"/>
      <c r="B185" s="60"/>
      <c r="C185" s="161"/>
      <c r="D185" s="60"/>
      <c r="E185" s="60"/>
      <c r="F185" s="160"/>
      <c r="G185" s="60"/>
      <c r="H185" s="60"/>
      <c r="I185" s="60"/>
    </row>
    <row r="186" spans="1:9" x14ac:dyDescent="0.35">
      <c r="A186" s="160"/>
      <c r="B186" s="60"/>
      <c r="C186" s="161"/>
      <c r="D186" s="60"/>
      <c r="E186" s="60"/>
      <c r="F186" s="160"/>
      <c r="G186" s="60"/>
      <c r="H186" s="60"/>
      <c r="I186" s="60"/>
    </row>
    <row r="187" spans="1:9" x14ac:dyDescent="0.35">
      <c r="A187" s="160"/>
      <c r="B187" s="60"/>
      <c r="C187" s="161"/>
      <c r="D187" s="60"/>
      <c r="E187" s="60"/>
      <c r="F187" s="160"/>
      <c r="G187" s="60"/>
      <c r="H187" s="60"/>
      <c r="I187" s="60"/>
    </row>
    <row r="188" spans="1:9" x14ac:dyDescent="0.35">
      <c r="A188" s="160"/>
      <c r="B188" s="60"/>
      <c r="C188" s="161"/>
      <c r="D188" s="60"/>
      <c r="E188" s="60"/>
      <c r="F188" s="160"/>
      <c r="G188" s="60"/>
      <c r="H188" s="60"/>
      <c r="I188" s="60"/>
    </row>
    <row r="189" spans="1:9" x14ac:dyDescent="0.35">
      <c r="A189" s="160"/>
      <c r="B189" s="60"/>
      <c r="C189" s="161"/>
      <c r="D189" s="60"/>
      <c r="E189" s="60"/>
      <c r="F189" s="160"/>
      <c r="G189" s="60"/>
      <c r="H189" s="60"/>
      <c r="I189" s="60"/>
    </row>
    <row r="190" spans="1:9" x14ac:dyDescent="0.35">
      <c r="A190" s="160"/>
      <c r="B190" s="60"/>
      <c r="C190" s="161"/>
      <c r="D190" s="60"/>
      <c r="E190" s="60"/>
      <c r="F190" s="160"/>
      <c r="G190" s="60"/>
      <c r="H190" s="60"/>
      <c r="I190" s="60"/>
    </row>
    <row r="191" spans="1:9" x14ac:dyDescent="0.35">
      <c r="A191" s="160"/>
      <c r="B191" s="60"/>
      <c r="C191" s="161"/>
      <c r="D191" s="60"/>
      <c r="E191" s="60"/>
      <c r="F191" s="160"/>
      <c r="G191" s="60"/>
      <c r="H191" s="60"/>
      <c r="I191" s="60"/>
    </row>
    <row r="192" spans="1:9" x14ac:dyDescent="0.35">
      <c r="A192" s="160"/>
      <c r="B192" s="60"/>
      <c r="C192" s="161"/>
      <c r="D192" s="60"/>
      <c r="E192" s="60"/>
      <c r="F192" s="160"/>
      <c r="G192" s="60"/>
      <c r="H192" s="60"/>
      <c r="I192" s="60"/>
    </row>
    <row r="193" spans="1:9" x14ac:dyDescent="0.35">
      <c r="A193" s="160"/>
      <c r="B193" s="60"/>
      <c r="C193" s="161"/>
      <c r="D193" s="60"/>
      <c r="E193" s="60"/>
      <c r="F193" s="160"/>
      <c r="G193" s="60"/>
      <c r="H193" s="60"/>
      <c r="I193" s="60"/>
    </row>
    <row r="194" spans="1:9" x14ac:dyDescent="0.35">
      <c r="A194" s="160"/>
      <c r="B194" s="60"/>
      <c r="C194" s="161"/>
      <c r="D194" s="60"/>
      <c r="E194" s="60"/>
      <c r="F194" s="160"/>
      <c r="G194" s="60"/>
      <c r="H194" s="60"/>
      <c r="I194" s="60"/>
    </row>
    <row r="195" spans="1:9" x14ac:dyDescent="0.35">
      <c r="A195" s="160"/>
      <c r="B195" s="60"/>
      <c r="C195" s="161"/>
      <c r="D195" s="60"/>
      <c r="E195" s="60"/>
      <c r="F195" s="160"/>
      <c r="G195" s="60"/>
      <c r="H195" s="60"/>
      <c r="I195" s="60"/>
    </row>
    <row r="196" spans="1:9" x14ac:dyDescent="0.35">
      <c r="A196" s="160"/>
      <c r="B196" s="60"/>
      <c r="C196" s="161"/>
      <c r="D196" s="60"/>
      <c r="E196" s="60"/>
      <c r="F196" s="160"/>
      <c r="G196" s="60"/>
      <c r="H196" s="60"/>
      <c r="I196" s="60"/>
    </row>
    <row r="197" spans="1:9" x14ac:dyDescent="0.35">
      <c r="A197" s="160"/>
      <c r="B197" s="60"/>
      <c r="C197" s="161"/>
      <c r="D197" s="60"/>
      <c r="E197" s="60"/>
      <c r="F197" s="160"/>
      <c r="G197" s="60"/>
      <c r="H197" s="60"/>
      <c r="I197" s="60"/>
    </row>
    <row r="198" spans="1:9" x14ac:dyDescent="0.35">
      <c r="A198" s="160"/>
      <c r="B198" s="60"/>
      <c r="C198" s="161"/>
      <c r="D198" s="60"/>
      <c r="E198" s="60"/>
      <c r="F198" s="160"/>
      <c r="G198" s="60"/>
      <c r="H198" s="60"/>
      <c r="I198" s="60"/>
    </row>
    <row r="199" spans="1:9" x14ac:dyDescent="0.35">
      <c r="A199" s="160"/>
      <c r="B199" s="60"/>
      <c r="C199" s="161"/>
      <c r="D199" s="60"/>
      <c r="E199" s="60"/>
      <c r="F199" s="160"/>
      <c r="G199" s="60"/>
      <c r="H199" s="60"/>
      <c r="I199" s="60"/>
    </row>
    <row r="200" spans="1:9" x14ac:dyDescent="0.35">
      <c r="A200" s="160"/>
      <c r="B200" s="60"/>
      <c r="C200" s="161"/>
      <c r="D200" s="60"/>
      <c r="E200" s="60"/>
      <c r="F200" s="160"/>
      <c r="G200" s="60"/>
      <c r="H200" s="60"/>
      <c r="I200" s="60"/>
    </row>
    <row r="201" spans="1:9" x14ac:dyDescent="0.35">
      <c r="A201" s="160"/>
      <c r="B201" s="60"/>
      <c r="C201" s="161"/>
      <c r="D201" s="60"/>
      <c r="E201" s="60"/>
      <c r="F201" s="160"/>
      <c r="G201" s="60"/>
      <c r="H201" s="60"/>
      <c r="I201" s="60"/>
    </row>
    <row r="202" spans="1:9" x14ac:dyDescent="0.35">
      <c r="A202" s="160"/>
      <c r="B202" s="60"/>
      <c r="C202" s="161"/>
      <c r="D202" s="60"/>
      <c r="E202" s="60"/>
      <c r="F202" s="160"/>
      <c r="G202" s="60"/>
      <c r="H202" s="60"/>
      <c r="I202" s="60"/>
    </row>
    <row r="203" spans="1:9" x14ac:dyDescent="0.35">
      <c r="A203" s="160"/>
      <c r="B203" s="60"/>
      <c r="C203" s="161"/>
      <c r="D203" s="60"/>
      <c r="E203" s="60"/>
      <c r="F203" s="160"/>
      <c r="G203" s="60"/>
      <c r="H203" s="60"/>
      <c r="I203" s="60"/>
    </row>
    <row r="204" spans="1:9" x14ac:dyDescent="0.35">
      <c r="A204" s="160"/>
      <c r="B204" s="60"/>
      <c r="C204" s="161"/>
      <c r="D204" s="60"/>
      <c r="E204" s="60"/>
      <c r="F204" s="160"/>
      <c r="G204" s="60"/>
      <c r="H204" s="60"/>
      <c r="I204" s="60"/>
    </row>
    <row r="205" spans="1:9" x14ac:dyDescent="0.35">
      <c r="A205" s="160"/>
      <c r="B205" s="60"/>
      <c r="C205" s="161"/>
      <c r="D205" s="60"/>
      <c r="E205" s="60"/>
      <c r="F205" s="160"/>
      <c r="G205" s="60"/>
      <c r="H205" s="60"/>
      <c r="I205" s="60"/>
    </row>
    <row r="206" spans="1:9" x14ac:dyDescent="0.35">
      <c r="A206" s="160"/>
      <c r="B206" s="60"/>
      <c r="C206" s="161"/>
      <c r="D206" s="60"/>
      <c r="E206" s="60"/>
      <c r="F206" s="160"/>
      <c r="G206" s="60"/>
      <c r="H206" s="60"/>
      <c r="I206" s="60"/>
    </row>
    <row r="207" spans="1:9" x14ac:dyDescent="0.35">
      <c r="A207" s="160"/>
      <c r="B207" s="60"/>
      <c r="C207" s="161"/>
      <c r="D207" s="60"/>
      <c r="E207" s="60"/>
      <c r="F207" s="160"/>
      <c r="G207" s="60"/>
      <c r="H207" s="60"/>
      <c r="I207" s="60"/>
    </row>
    <row r="208" spans="1:9" x14ac:dyDescent="0.35">
      <c r="A208" s="160"/>
      <c r="B208" s="60"/>
      <c r="C208" s="161"/>
      <c r="D208" s="60"/>
      <c r="E208" s="60"/>
      <c r="F208" s="160"/>
      <c r="G208" s="60"/>
      <c r="H208" s="60"/>
      <c r="I208" s="60"/>
    </row>
    <row r="209" spans="1:9" x14ac:dyDescent="0.35">
      <c r="A209" s="160"/>
      <c r="B209" s="60"/>
      <c r="C209" s="161"/>
      <c r="D209" s="60"/>
      <c r="E209" s="60"/>
      <c r="F209" s="160"/>
      <c r="G209" s="60"/>
      <c r="H209" s="60"/>
      <c r="I209" s="60"/>
    </row>
    <row r="210" spans="1:9" x14ac:dyDescent="0.35">
      <c r="A210" s="160"/>
      <c r="B210" s="60"/>
      <c r="C210" s="161"/>
      <c r="D210" s="60"/>
      <c r="E210" s="60"/>
      <c r="F210" s="160"/>
      <c r="G210" s="60"/>
      <c r="H210" s="60"/>
      <c r="I210" s="60"/>
    </row>
    <row r="211" spans="1:9" x14ac:dyDescent="0.35">
      <c r="A211" s="160"/>
      <c r="B211" s="60"/>
      <c r="C211" s="161"/>
      <c r="D211" s="60"/>
      <c r="E211" s="60"/>
      <c r="F211" s="160"/>
      <c r="G211" s="60"/>
      <c r="H211" s="60"/>
      <c r="I211" s="60"/>
    </row>
    <row r="212" spans="1:9" x14ac:dyDescent="0.35">
      <c r="A212" s="160"/>
      <c r="B212" s="60"/>
      <c r="C212" s="161"/>
      <c r="D212" s="60"/>
      <c r="E212" s="60"/>
      <c r="F212" s="160"/>
      <c r="G212" s="60"/>
      <c r="H212" s="60"/>
      <c r="I212" s="60"/>
    </row>
    <row r="213" spans="1:9" x14ac:dyDescent="0.35">
      <c r="A213" s="160"/>
      <c r="B213" s="60"/>
      <c r="C213" s="161"/>
      <c r="D213" s="60"/>
      <c r="E213" s="60"/>
      <c r="F213" s="160"/>
      <c r="G213" s="60"/>
      <c r="H213" s="60"/>
      <c r="I213" s="60"/>
    </row>
    <row r="214" spans="1:9" x14ac:dyDescent="0.35">
      <c r="A214" s="160"/>
      <c r="B214" s="60"/>
      <c r="C214" s="161"/>
      <c r="D214" s="60"/>
      <c r="E214" s="60"/>
      <c r="F214" s="160"/>
      <c r="G214" s="60"/>
      <c r="H214" s="60"/>
      <c r="I214" s="60"/>
    </row>
    <row r="215" spans="1:9" x14ac:dyDescent="0.35">
      <c r="A215" s="160"/>
      <c r="B215" s="60"/>
      <c r="C215" s="161"/>
      <c r="D215" s="60"/>
      <c r="E215" s="60"/>
      <c r="F215" s="160"/>
      <c r="G215" s="60"/>
      <c r="H215" s="60"/>
      <c r="I215" s="60"/>
    </row>
    <row r="216" spans="1:9" x14ac:dyDescent="0.35">
      <c r="A216" s="160"/>
      <c r="B216" s="60"/>
      <c r="C216" s="161"/>
      <c r="D216" s="60"/>
      <c r="E216" s="60"/>
      <c r="F216" s="160"/>
      <c r="G216" s="60"/>
      <c r="H216" s="60"/>
      <c r="I216" s="60"/>
    </row>
    <row r="217" spans="1:9" x14ac:dyDescent="0.35">
      <c r="A217" s="160"/>
      <c r="B217" s="60"/>
      <c r="C217" s="161"/>
      <c r="D217" s="60"/>
      <c r="E217" s="60"/>
      <c r="F217" s="160"/>
      <c r="G217" s="60"/>
      <c r="H217" s="60"/>
      <c r="I217" s="60"/>
    </row>
    <row r="218" spans="1:9" x14ac:dyDescent="0.35">
      <c r="A218" s="160"/>
      <c r="B218" s="60"/>
      <c r="C218" s="161"/>
      <c r="D218" s="60"/>
      <c r="E218" s="60"/>
      <c r="F218" s="160"/>
      <c r="G218" s="60"/>
      <c r="H218" s="60"/>
      <c r="I218" s="60"/>
    </row>
    <row r="219" spans="1:9" x14ac:dyDescent="0.35">
      <c r="A219" s="160"/>
      <c r="B219" s="60"/>
      <c r="C219" s="161"/>
      <c r="D219" s="60"/>
      <c r="E219" s="60"/>
      <c r="F219" s="160"/>
      <c r="G219" s="60"/>
      <c r="H219" s="60"/>
      <c r="I219" s="60"/>
    </row>
    <row r="220" spans="1:9" x14ac:dyDescent="0.35">
      <c r="A220" s="160"/>
      <c r="B220" s="60"/>
      <c r="C220" s="161"/>
      <c r="D220" s="60"/>
      <c r="E220" s="60"/>
      <c r="F220" s="160"/>
      <c r="G220" s="60"/>
      <c r="H220" s="60"/>
      <c r="I220" s="60"/>
    </row>
    <row r="221" spans="1:9" x14ac:dyDescent="0.35">
      <c r="A221" s="160"/>
      <c r="B221" s="60"/>
      <c r="C221" s="161"/>
      <c r="D221" s="60"/>
      <c r="E221" s="60"/>
      <c r="F221" s="160"/>
      <c r="G221" s="60"/>
      <c r="H221" s="60"/>
      <c r="I221" s="60"/>
    </row>
    <row r="222" spans="1:9" x14ac:dyDescent="0.35">
      <c r="A222" s="160"/>
      <c r="B222" s="60"/>
      <c r="C222" s="161"/>
      <c r="D222" s="60"/>
      <c r="E222" s="60"/>
      <c r="F222" s="160"/>
      <c r="G222" s="60"/>
      <c r="H222" s="60"/>
      <c r="I222" s="60"/>
    </row>
    <row r="223" spans="1:9" x14ac:dyDescent="0.35">
      <c r="A223" s="160"/>
      <c r="B223" s="60"/>
      <c r="C223" s="161"/>
      <c r="D223" s="60"/>
      <c r="E223" s="60"/>
      <c r="F223" s="160"/>
      <c r="G223" s="60"/>
      <c r="H223" s="60"/>
      <c r="I223" s="60"/>
    </row>
    <row r="224" spans="1:9" x14ac:dyDescent="0.35">
      <c r="A224" s="160"/>
      <c r="B224" s="60"/>
      <c r="C224" s="161"/>
      <c r="D224" s="60"/>
      <c r="E224" s="60"/>
      <c r="F224" s="160"/>
      <c r="G224" s="60"/>
      <c r="H224" s="60"/>
      <c r="I224" s="60"/>
    </row>
    <row r="225" spans="1:9" x14ac:dyDescent="0.35">
      <c r="A225" s="160"/>
      <c r="B225" s="60"/>
      <c r="C225" s="161"/>
      <c r="D225" s="60"/>
      <c r="E225" s="60"/>
      <c r="F225" s="160"/>
      <c r="G225" s="60"/>
      <c r="H225" s="60"/>
      <c r="I225" s="60"/>
    </row>
    <row r="226" spans="1:9" x14ac:dyDescent="0.35">
      <c r="A226" s="160"/>
      <c r="B226" s="60"/>
      <c r="C226" s="161"/>
      <c r="D226" s="60"/>
      <c r="E226" s="60"/>
      <c r="F226" s="160"/>
      <c r="G226" s="60"/>
      <c r="H226" s="60"/>
      <c r="I226" s="60"/>
    </row>
    <row r="227" spans="1:9" x14ac:dyDescent="0.35">
      <c r="A227" s="160"/>
      <c r="B227" s="60"/>
      <c r="C227" s="161"/>
      <c r="D227" s="60"/>
      <c r="E227" s="60"/>
      <c r="F227" s="160"/>
      <c r="G227" s="60"/>
      <c r="H227" s="60"/>
      <c r="I227" s="60"/>
    </row>
    <row r="228" spans="1:9" x14ac:dyDescent="0.35">
      <c r="A228" s="160"/>
      <c r="B228" s="60"/>
      <c r="C228" s="161"/>
      <c r="D228" s="60"/>
      <c r="E228" s="60"/>
      <c r="F228" s="160"/>
      <c r="G228" s="60"/>
      <c r="H228" s="60"/>
      <c r="I228" s="60"/>
    </row>
    <row r="229" spans="1:9" x14ac:dyDescent="0.35">
      <c r="A229" s="160"/>
      <c r="B229" s="60"/>
      <c r="C229" s="161"/>
      <c r="D229" s="60"/>
      <c r="E229" s="60"/>
      <c r="F229" s="160"/>
      <c r="G229" s="60"/>
      <c r="H229" s="60"/>
      <c r="I229" s="60"/>
    </row>
    <row r="230" spans="1:9" x14ac:dyDescent="0.35">
      <c r="A230" s="160"/>
      <c r="B230" s="60"/>
      <c r="C230" s="161"/>
      <c r="D230" s="60"/>
      <c r="E230" s="60"/>
      <c r="F230" s="160"/>
      <c r="G230" s="60"/>
      <c r="H230" s="60"/>
      <c r="I230" s="60"/>
    </row>
    <row r="231" spans="1:9" x14ac:dyDescent="0.35">
      <c r="A231" s="160"/>
      <c r="B231" s="60"/>
      <c r="C231" s="161"/>
      <c r="D231" s="60"/>
      <c r="E231" s="60"/>
      <c r="F231" s="160"/>
      <c r="G231" s="60"/>
      <c r="H231" s="60"/>
      <c r="I231" s="60"/>
    </row>
    <row r="232" spans="1:9" x14ac:dyDescent="0.35">
      <c r="A232" s="160"/>
      <c r="B232" s="60"/>
      <c r="C232" s="161"/>
      <c r="D232" s="60"/>
      <c r="E232" s="60"/>
      <c r="F232" s="160"/>
      <c r="G232" s="60"/>
      <c r="H232" s="60"/>
      <c r="I232" s="60"/>
    </row>
    <row r="233" spans="1:9" x14ac:dyDescent="0.35">
      <c r="A233" s="160"/>
      <c r="B233" s="60"/>
      <c r="C233" s="161"/>
      <c r="D233" s="60"/>
      <c r="E233" s="60"/>
      <c r="F233" s="160"/>
      <c r="G233" s="60"/>
      <c r="H233" s="60"/>
      <c r="I233" s="60"/>
    </row>
    <row r="234" spans="1:9" x14ac:dyDescent="0.35">
      <c r="A234" s="160"/>
      <c r="B234" s="60"/>
      <c r="C234" s="161"/>
      <c r="D234" s="60"/>
      <c r="E234" s="60"/>
      <c r="F234" s="160"/>
      <c r="G234" s="60"/>
      <c r="H234" s="60"/>
      <c r="I234" s="60"/>
    </row>
    <row r="235" spans="1:9" x14ac:dyDescent="0.35">
      <c r="A235" s="160"/>
      <c r="B235" s="60"/>
      <c r="C235" s="161"/>
      <c r="D235" s="60"/>
      <c r="E235" s="60"/>
      <c r="F235" s="160"/>
      <c r="G235" s="60"/>
      <c r="H235" s="60"/>
      <c r="I235" s="60"/>
    </row>
    <row r="236" spans="1:9" x14ac:dyDescent="0.35">
      <c r="A236" s="160"/>
      <c r="B236" s="60"/>
      <c r="C236" s="161"/>
      <c r="D236" s="60"/>
      <c r="E236" s="60"/>
      <c r="F236" s="160"/>
      <c r="G236" s="60"/>
      <c r="H236" s="60"/>
      <c r="I236" s="60"/>
    </row>
    <row r="237" spans="1:9" x14ac:dyDescent="0.35">
      <c r="A237" s="160"/>
      <c r="B237" s="60"/>
      <c r="C237" s="161"/>
      <c r="D237" s="60"/>
      <c r="E237" s="60"/>
      <c r="F237" s="160"/>
      <c r="G237" s="60"/>
      <c r="H237" s="60"/>
      <c r="I237" s="60"/>
    </row>
    <row r="238" spans="1:9" x14ac:dyDescent="0.35">
      <c r="A238" s="160"/>
      <c r="B238" s="60"/>
      <c r="C238" s="161"/>
      <c r="D238" s="60"/>
      <c r="E238" s="60"/>
      <c r="F238" s="160"/>
      <c r="G238" s="60"/>
      <c r="H238" s="60"/>
      <c r="I238" s="60"/>
    </row>
    <row r="239" spans="1:9" x14ac:dyDescent="0.35">
      <c r="A239" s="160"/>
      <c r="B239" s="60"/>
      <c r="C239" s="161"/>
      <c r="D239" s="60"/>
      <c r="E239" s="60"/>
      <c r="F239" s="160"/>
      <c r="G239" s="60"/>
      <c r="H239" s="60"/>
      <c r="I239" s="60"/>
    </row>
    <row r="240" spans="1:9" x14ac:dyDescent="0.35">
      <c r="A240" s="160"/>
      <c r="B240" s="60"/>
      <c r="C240" s="161"/>
      <c r="D240" s="60"/>
      <c r="E240" s="60"/>
      <c r="F240" s="160"/>
      <c r="G240" s="60"/>
      <c r="H240" s="60"/>
      <c r="I240" s="60"/>
    </row>
    <row r="241" spans="1:9" x14ac:dyDescent="0.35">
      <c r="A241" s="160"/>
      <c r="B241" s="60"/>
      <c r="C241" s="161"/>
      <c r="D241" s="60"/>
      <c r="E241" s="60"/>
      <c r="F241" s="160"/>
      <c r="G241" s="60"/>
      <c r="H241" s="60"/>
      <c r="I241" s="60"/>
    </row>
    <row r="242" spans="1:9" x14ac:dyDescent="0.35">
      <c r="A242" s="160"/>
      <c r="B242" s="60"/>
      <c r="C242" s="161"/>
      <c r="D242" s="60"/>
      <c r="E242" s="60"/>
      <c r="F242" s="160"/>
      <c r="G242" s="60"/>
      <c r="H242" s="60"/>
      <c r="I242" s="60"/>
    </row>
    <row r="243" spans="1:9" x14ac:dyDescent="0.35">
      <c r="A243" s="160"/>
      <c r="B243" s="60"/>
      <c r="C243" s="161"/>
      <c r="D243" s="60"/>
      <c r="E243" s="60"/>
      <c r="F243" s="160"/>
      <c r="G243" s="60"/>
      <c r="H243" s="60"/>
      <c r="I243" s="60"/>
    </row>
    <row r="244" spans="1:9" x14ac:dyDescent="0.35">
      <c r="A244" s="160"/>
      <c r="B244" s="60"/>
      <c r="C244" s="161"/>
      <c r="D244" s="60"/>
      <c r="E244" s="60"/>
      <c r="F244" s="160"/>
      <c r="G244" s="60"/>
      <c r="H244" s="60"/>
      <c r="I244" s="60"/>
    </row>
    <row r="245" spans="1:9" x14ac:dyDescent="0.35">
      <c r="A245" s="160"/>
      <c r="B245" s="60"/>
      <c r="C245" s="161"/>
      <c r="D245" s="60"/>
      <c r="E245" s="60"/>
      <c r="F245" s="160"/>
      <c r="G245" s="60"/>
      <c r="H245" s="60"/>
      <c r="I245" s="60"/>
    </row>
    <row r="246" spans="1:9" x14ac:dyDescent="0.35">
      <c r="A246" s="160"/>
      <c r="B246" s="60"/>
      <c r="C246" s="161"/>
      <c r="D246" s="60"/>
      <c r="E246" s="60"/>
      <c r="F246" s="160"/>
      <c r="G246" s="60"/>
      <c r="H246" s="60"/>
      <c r="I246" s="60"/>
    </row>
    <row r="247" spans="1:9" x14ac:dyDescent="0.35">
      <c r="A247" s="160"/>
      <c r="B247" s="60"/>
      <c r="C247" s="161"/>
      <c r="D247" s="60"/>
      <c r="E247" s="60"/>
      <c r="F247" s="160"/>
      <c r="G247" s="60"/>
      <c r="H247" s="60"/>
      <c r="I247" s="60"/>
    </row>
    <row r="248" spans="1:9" x14ac:dyDescent="0.35">
      <c r="A248" s="160"/>
      <c r="B248" s="60"/>
      <c r="C248" s="161"/>
      <c r="D248" s="60"/>
      <c r="E248" s="60"/>
      <c r="F248" s="160"/>
      <c r="G248" s="60"/>
      <c r="H248" s="60"/>
      <c r="I248" s="60"/>
    </row>
    <row r="249" spans="1:9" x14ac:dyDescent="0.35">
      <c r="A249" s="160"/>
      <c r="B249" s="60"/>
      <c r="C249" s="161"/>
      <c r="D249" s="60"/>
      <c r="E249" s="60"/>
      <c r="F249" s="160"/>
      <c r="G249" s="60"/>
      <c r="H249" s="60"/>
      <c r="I249" s="60"/>
    </row>
    <row r="250" spans="1:9" x14ac:dyDescent="0.35">
      <c r="A250" s="160"/>
      <c r="B250" s="60"/>
      <c r="C250" s="161"/>
      <c r="D250" s="60"/>
      <c r="E250" s="60"/>
      <c r="F250" s="160"/>
      <c r="G250" s="60"/>
      <c r="H250" s="60"/>
      <c r="I250" s="60"/>
    </row>
    <row r="251" spans="1:9" x14ac:dyDescent="0.35">
      <c r="A251" s="160"/>
      <c r="B251" s="60"/>
      <c r="C251" s="161"/>
      <c r="D251" s="60"/>
      <c r="E251" s="60"/>
      <c r="F251" s="160"/>
      <c r="G251" s="60"/>
      <c r="H251" s="60"/>
      <c r="I251" s="60"/>
    </row>
    <row r="252" spans="1:9" x14ac:dyDescent="0.35">
      <c r="A252" s="160"/>
      <c r="B252" s="60"/>
      <c r="C252" s="161"/>
      <c r="D252" s="60"/>
      <c r="E252" s="60"/>
      <c r="F252" s="160"/>
      <c r="G252" s="60"/>
      <c r="H252" s="60"/>
      <c r="I252" s="60"/>
    </row>
    <row r="253" spans="1:9" x14ac:dyDescent="0.35">
      <c r="A253" s="160"/>
      <c r="B253" s="60"/>
      <c r="C253" s="161"/>
      <c r="D253" s="60"/>
      <c r="E253" s="60"/>
      <c r="F253" s="160"/>
      <c r="G253" s="60"/>
      <c r="H253" s="60"/>
      <c r="I253" s="60"/>
    </row>
    <row r="254" spans="1:9" x14ac:dyDescent="0.35">
      <c r="A254" s="160"/>
      <c r="B254" s="60"/>
      <c r="C254" s="161"/>
      <c r="D254" s="60"/>
      <c r="E254" s="60"/>
      <c r="F254" s="160"/>
      <c r="G254" s="60"/>
      <c r="H254" s="60"/>
      <c r="I254" s="60"/>
    </row>
    <row r="255" spans="1:9" x14ac:dyDescent="0.35">
      <c r="A255" s="160"/>
      <c r="B255" s="60"/>
      <c r="C255" s="161"/>
      <c r="D255" s="60"/>
      <c r="E255" s="60"/>
      <c r="F255" s="160"/>
      <c r="G255" s="60"/>
      <c r="H255" s="60"/>
      <c r="I255" s="60"/>
    </row>
    <row r="256" spans="1:9" x14ac:dyDescent="0.35">
      <c r="A256" s="160"/>
      <c r="B256" s="60"/>
      <c r="C256" s="161"/>
      <c r="D256" s="60"/>
      <c r="E256" s="60"/>
      <c r="F256" s="160"/>
      <c r="G256" s="60"/>
      <c r="H256" s="60"/>
      <c r="I256" s="60"/>
    </row>
    <row r="257" spans="1:9" x14ac:dyDescent="0.35">
      <c r="A257" s="160"/>
      <c r="B257" s="60"/>
      <c r="C257" s="161"/>
      <c r="D257" s="60"/>
      <c r="E257" s="60"/>
      <c r="F257" s="160"/>
      <c r="G257" s="60"/>
      <c r="H257" s="60"/>
      <c r="I257" s="60"/>
    </row>
    <row r="258" spans="1:9" x14ac:dyDescent="0.35">
      <c r="A258" s="160"/>
      <c r="B258" s="60"/>
      <c r="C258" s="161"/>
      <c r="D258" s="60"/>
      <c r="E258" s="60"/>
      <c r="F258" s="160"/>
      <c r="G258" s="60"/>
      <c r="H258" s="60"/>
      <c r="I258" s="60"/>
    </row>
    <row r="259" spans="1:9" x14ac:dyDescent="0.35">
      <c r="A259" s="160"/>
      <c r="B259" s="60"/>
      <c r="C259" s="161"/>
      <c r="D259" s="60"/>
      <c r="E259" s="60"/>
      <c r="F259" s="160"/>
      <c r="G259" s="60"/>
      <c r="H259" s="60"/>
      <c r="I259" s="60"/>
    </row>
    <row r="260" spans="1:9" x14ac:dyDescent="0.35">
      <c r="A260" s="160"/>
      <c r="B260" s="60"/>
      <c r="C260" s="161"/>
      <c r="D260" s="60"/>
      <c r="E260" s="60"/>
      <c r="F260" s="160"/>
      <c r="G260" s="60"/>
      <c r="H260" s="60"/>
      <c r="I260" s="60"/>
    </row>
    <row r="261" spans="1:9" x14ac:dyDescent="0.35">
      <c r="A261" s="160"/>
      <c r="B261" s="60"/>
      <c r="C261" s="161"/>
      <c r="D261" s="60"/>
      <c r="E261" s="60"/>
      <c r="F261" s="160"/>
      <c r="G261" s="60"/>
      <c r="H261" s="60"/>
      <c r="I261" s="60"/>
    </row>
    <row r="262" spans="1:9" x14ac:dyDescent="0.35">
      <c r="A262" s="160"/>
      <c r="B262" s="60"/>
      <c r="C262" s="161"/>
      <c r="D262" s="60"/>
      <c r="E262" s="60"/>
      <c r="F262" s="160"/>
      <c r="G262" s="60"/>
      <c r="H262" s="60"/>
      <c r="I262" s="60"/>
    </row>
    <row r="263" spans="1:9" x14ac:dyDescent="0.35">
      <c r="A263" s="160"/>
      <c r="B263" s="60"/>
      <c r="C263" s="161"/>
      <c r="D263" s="60"/>
      <c r="E263" s="60"/>
      <c r="F263" s="160"/>
      <c r="G263" s="60"/>
      <c r="H263" s="60"/>
      <c r="I263" s="60"/>
    </row>
    <row r="264" spans="1:9" x14ac:dyDescent="0.35">
      <c r="A264" s="160"/>
      <c r="B264" s="60"/>
      <c r="C264" s="161"/>
      <c r="D264" s="60"/>
      <c r="E264" s="60"/>
      <c r="F264" s="160"/>
      <c r="G264" s="60"/>
      <c r="H264" s="60"/>
      <c r="I264" s="60"/>
    </row>
    <row r="265" spans="1:9" x14ac:dyDescent="0.35">
      <c r="A265" s="160"/>
      <c r="B265" s="60"/>
      <c r="C265" s="161"/>
      <c r="D265" s="60"/>
      <c r="E265" s="60"/>
      <c r="F265" s="160"/>
      <c r="G265" s="60"/>
      <c r="H265" s="60"/>
      <c r="I265" s="60"/>
    </row>
    <row r="266" spans="1:9" x14ac:dyDescent="0.35">
      <c r="A266" s="160"/>
      <c r="B266" s="60"/>
      <c r="C266" s="161"/>
      <c r="D266" s="60"/>
      <c r="E266" s="60"/>
      <c r="F266" s="160"/>
      <c r="G266" s="60"/>
      <c r="H266" s="60"/>
      <c r="I266" s="60"/>
    </row>
    <row r="267" spans="1:9" x14ac:dyDescent="0.35">
      <c r="A267" s="160"/>
      <c r="B267" s="60"/>
      <c r="C267" s="161"/>
      <c r="D267" s="60"/>
      <c r="E267" s="60"/>
      <c r="F267" s="160"/>
      <c r="G267" s="60"/>
      <c r="H267" s="60"/>
      <c r="I267" s="60"/>
    </row>
    <row r="268" spans="1:9" x14ac:dyDescent="0.35">
      <c r="A268" s="160"/>
      <c r="B268" s="60"/>
      <c r="C268" s="161"/>
      <c r="D268" s="60"/>
      <c r="E268" s="60"/>
      <c r="F268" s="160"/>
      <c r="G268" s="60"/>
      <c r="H268" s="60"/>
      <c r="I268" s="60"/>
    </row>
    <row r="269" spans="1:9" x14ac:dyDescent="0.35">
      <c r="A269" s="160"/>
      <c r="B269" s="60"/>
      <c r="C269" s="161"/>
      <c r="D269" s="60"/>
      <c r="E269" s="60"/>
      <c r="F269" s="160"/>
      <c r="G269" s="60"/>
      <c r="H269" s="60"/>
      <c r="I269" s="60"/>
    </row>
    <row r="270" spans="1:9" x14ac:dyDescent="0.35">
      <c r="A270" s="160"/>
      <c r="B270" s="60"/>
      <c r="C270" s="161"/>
      <c r="D270" s="60"/>
      <c r="E270" s="60"/>
      <c r="F270" s="160"/>
      <c r="G270" s="60"/>
      <c r="H270" s="60"/>
      <c r="I270" s="60"/>
    </row>
    <row r="271" spans="1:9" x14ac:dyDescent="0.35">
      <c r="A271" s="160"/>
      <c r="B271" s="60"/>
      <c r="C271" s="161"/>
      <c r="D271" s="60"/>
      <c r="E271" s="60"/>
      <c r="F271" s="160"/>
      <c r="G271" s="60"/>
      <c r="H271" s="60"/>
      <c r="I271" s="60"/>
    </row>
    <row r="272" spans="1:9" x14ac:dyDescent="0.35">
      <c r="A272" s="160"/>
      <c r="B272" s="60"/>
      <c r="C272" s="161"/>
      <c r="D272" s="60"/>
      <c r="E272" s="60"/>
      <c r="F272" s="160"/>
      <c r="G272" s="60"/>
      <c r="H272" s="60"/>
      <c r="I272" s="60"/>
    </row>
    <row r="273" spans="1:9" x14ac:dyDescent="0.35">
      <c r="A273" s="160"/>
      <c r="B273" s="60"/>
      <c r="C273" s="161"/>
      <c r="D273" s="60"/>
      <c r="E273" s="60"/>
      <c r="F273" s="160"/>
      <c r="G273" s="60"/>
      <c r="H273" s="60"/>
      <c r="I273" s="60"/>
    </row>
    <row r="274" spans="1:9" x14ac:dyDescent="0.35">
      <c r="A274" s="160"/>
      <c r="B274" s="60"/>
      <c r="C274" s="161"/>
      <c r="D274" s="60"/>
      <c r="E274" s="60"/>
      <c r="F274" s="160"/>
      <c r="G274" s="60"/>
      <c r="H274" s="60"/>
      <c r="I274" s="60"/>
    </row>
    <row r="275" spans="1:9" x14ac:dyDescent="0.35">
      <c r="A275" s="160"/>
      <c r="B275" s="60"/>
      <c r="C275" s="161"/>
      <c r="D275" s="60"/>
      <c r="E275" s="60"/>
      <c r="F275" s="160"/>
      <c r="G275" s="60"/>
      <c r="H275" s="60"/>
      <c r="I275" s="60"/>
    </row>
    <row r="276" spans="1:9" x14ac:dyDescent="0.35">
      <c r="A276" s="160"/>
      <c r="B276" s="60"/>
      <c r="C276" s="161"/>
      <c r="D276" s="60"/>
      <c r="E276" s="60"/>
      <c r="F276" s="160"/>
      <c r="G276" s="60"/>
      <c r="H276" s="60"/>
      <c r="I276" s="60"/>
    </row>
    <row r="277" spans="1:9" x14ac:dyDescent="0.35">
      <c r="A277" s="160"/>
      <c r="B277" s="60"/>
      <c r="C277" s="161"/>
      <c r="D277" s="60"/>
      <c r="E277" s="60"/>
      <c r="F277" s="160"/>
      <c r="G277" s="60"/>
      <c r="H277" s="60"/>
      <c r="I277" s="60"/>
    </row>
    <row r="278" spans="1:9" x14ac:dyDescent="0.35">
      <c r="A278" s="160"/>
      <c r="B278" s="60"/>
      <c r="C278" s="161"/>
      <c r="D278" s="60"/>
      <c r="E278" s="60"/>
      <c r="F278" s="160"/>
      <c r="G278" s="60"/>
      <c r="H278" s="60"/>
      <c r="I278" s="60"/>
    </row>
    <row r="279" spans="1:9" x14ac:dyDescent="0.35">
      <c r="A279" s="160"/>
      <c r="B279" s="60"/>
      <c r="C279" s="161"/>
      <c r="D279" s="60"/>
      <c r="E279" s="60"/>
      <c r="F279" s="160"/>
      <c r="G279" s="60"/>
      <c r="H279" s="60"/>
      <c r="I279" s="60"/>
    </row>
    <row r="280" spans="1:9" x14ac:dyDescent="0.35">
      <c r="A280" s="160"/>
      <c r="B280" s="60"/>
      <c r="C280" s="161"/>
      <c r="D280" s="60"/>
      <c r="E280" s="60"/>
      <c r="F280" s="160"/>
      <c r="G280" s="60"/>
      <c r="H280" s="60"/>
      <c r="I280" s="60"/>
    </row>
    <row r="281" spans="1:9" x14ac:dyDescent="0.35">
      <c r="A281" s="160"/>
      <c r="B281" s="60"/>
      <c r="C281" s="161"/>
      <c r="D281" s="60"/>
      <c r="E281" s="60"/>
      <c r="F281" s="160"/>
      <c r="G281" s="60"/>
      <c r="H281" s="60"/>
      <c r="I281" s="60"/>
    </row>
    <row r="282" spans="1:9" x14ac:dyDescent="0.35">
      <c r="A282" s="160"/>
      <c r="B282" s="60"/>
      <c r="C282" s="161"/>
      <c r="D282" s="60"/>
      <c r="E282" s="60"/>
      <c r="F282" s="160"/>
      <c r="G282" s="60"/>
      <c r="H282" s="60"/>
      <c r="I282" s="60"/>
    </row>
    <row r="283" spans="1:9" x14ac:dyDescent="0.35">
      <c r="A283" s="160"/>
      <c r="B283" s="60"/>
      <c r="C283" s="161"/>
      <c r="D283" s="60"/>
      <c r="E283" s="60"/>
      <c r="F283" s="160"/>
      <c r="G283" s="60"/>
      <c r="H283" s="60"/>
      <c r="I283" s="60"/>
    </row>
    <row r="284" spans="1:9" x14ac:dyDescent="0.35">
      <c r="A284" s="160"/>
      <c r="B284" s="60"/>
      <c r="C284" s="161"/>
      <c r="D284" s="60"/>
      <c r="E284" s="60"/>
      <c r="F284" s="160"/>
      <c r="G284" s="60"/>
      <c r="H284" s="60"/>
      <c r="I284" s="60"/>
    </row>
    <row r="285" spans="1:9" x14ac:dyDescent="0.35">
      <c r="A285" s="160"/>
      <c r="B285" s="60"/>
      <c r="C285" s="161"/>
      <c r="D285" s="60"/>
      <c r="E285" s="60"/>
      <c r="F285" s="160"/>
      <c r="G285" s="60"/>
      <c r="H285" s="60"/>
      <c r="I285" s="60"/>
    </row>
    <row r="286" spans="1:9" x14ac:dyDescent="0.35">
      <c r="A286" s="160"/>
      <c r="B286" s="60"/>
      <c r="C286" s="161"/>
      <c r="D286" s="60"/>
      <c r="E286" s="60"/>
      <c r="F286" s="160"/>
      <c r="G286" s="60"/>
      <c r="H286" s="60"/>
      <c r="I286" s="60"/>
    </row>
    <row r="287" spans="1:9" x14ac:dyDescent="0.35">
      <c r="A287" s="160"/>
      <c r="B287" s="60"/>
      <c r="C287" s="161"/>
      <c r="D287" s="60"/>
      <c r="E287" s="60"/>
      <c r="F287" s="160"/>
      <c r="G287" s="60"/>
      <c r="H287" s="60"/>
      <c r="I287" s="60"/>
    </row>
    <row r="288" spans="1:9" x14ac:dyDescent="0.35">
      <c r="A288" s="160"/>
      <c r="B288" s="60"/>
      <c r="C288" s="161"/>
      <c r="D288" s="60"/>
      <c r="E288" s="60"/>
      <c r="F288" s="160"/>
      <c r="G288" s="60"/>
      <c r="H288" s="60"/>
      <c r="I288" s="60"/>
    </row>
    <row r="289" spans="1:9" x14ac:dyDescent="0.35">
      <c r="A289" s="160"/>
      <c r="B289" s="60"/>
      <c r="C289" s="161"/>
      <c r="D289" s="60"/>
      <c r="E289" s="60"/>
      <c r="F289" s="160"/>
      <c r="G289" s="60"/>
      <c r="H289" s="60"/>
      <c r="I289" s="60"/>
    </row>
    <row r="290" spans="1:9" x14ac:dyDescent="0.35">
      <c r="A290" s="160"/>
      <c r="B290" s="60"/>
      <c r="C290" s="161"/>
      <c r="D290" s="60"/>
      <c r="E290" s="60"/>
      <c r="F290" s="160"/>
      <c r="G290" s="60"/>
      <c r="H290" s="60"/>
      <c r="I290" s="60"/>
    </row>
    <row r="291" spans="1:9" x14ac:dyDescent="0.35">
      <c r="A291" s="160"/>
      <c r="B291" s="60"/>
      <c r="C291" s="161"/>
      <c r="D291" s="60"/>
      <c r="E291" s="60"/>
      <c r="F291" s="160"/>
      <c r="G291" s="60"/>
      <c r="H291" s="60"/>
      <c r="I291" s="60"/>
    </row>
    <row r="292" spans="1:9" x14ac:dyDescent="0.35">
      <c r="A292" s="160"/>
      <c r="B292" s="60"/>
      <c r="C292" s="161"/>
      <c r="D292" s="60"/>
      <c r="E292" s="60"/>
      <c r="F292" s="160"/>
      <c r="G292" s="60"/>
      <c r="H292" s="60"/>
      <c r="I292" s="60"/>
    </row>
    <row r="293" spans="1:9" x14ac:dyDescent="0.35">
      <c r="A293" s="160"/>
      <c r="B293" s="60"/>
      <c r="C293" s="161"/>
      <c r="D293" s="60"/>
      <c r="E293" s="60"/>
      <c r="F293" s="160"/>
      <c r="G293" s="60"/>
      <c r="H293" s="60"/>
      <c r="I293" s="60"/>
    </row>
    <row r="294" spans="1:9" x14ac:dyDescent="0.35">
      <c r="A294" s="160"/>
      <c r="B294" s="60"/>
      <c r="C294" s="161"/>
      <c r="D294" s="60"/>
      <c r="E294" s="60"/>
      <c r="F294" s="160"/>
      <c r="G294" s="60"/>
      <c r="H294" s="60"/>
      <c r="I294" s="60"/>
    </row>
    <row r="295" spans="1:9" x14ac:dyDescent="0.35">
      <c r="A295" s="160"/>
      <c r="B295" s="60"/>
      <c r="C295" s="161"/>
      <c r="D295" s="60"/>
      <c r="E295" s="60"/>
      <c r="F295" s="160"/>
      <c r="G295" s="60"/>
      <c r="H295" s="60"/>
      <c r="I295" s="60"/>
    </row>
    <row r="296" spans="1:9" x14ac:dyDescent="0.35">
      <c r="A296" s="160"/>
      <c r="B296" s="60"/>
      <c r="C296" s="161"/>
      <c r="D296" s="60"/>
      <c r="E296" s="60"/>
      <c r="F296" s="160"/>
      <c r="G296" s="60"/>
      <c r="H296" s="60"/>
      <c r="I296" s="60"/>
    </row>
    <row r="297" spans="1:9" x14ac:dyDescent="0.35">
      <c r="A297" s="160"/>
      <c r="B297" s="60"/>
      <c r="C297" s="161"/>
      <c r="D297" s="60"/>
      <c r="E297" s="60"/>
      <c r="F297" s="160"/>
      <c r="G297" s="60"/>
      <c r="H297" s="60"/>
      <c r="I297" s="60"/>
    </row>
    <row r="298" spans="1:9" x14ac:dyDescent="0.35">
      <c r="A298" s="160"/>
      <c r="B298" s="60"/>
      <c r="C298" s="161"/>
      <c r="D298" s="60"/>
      <c r="E298" s="60"/>
      <c r="F298" s="160"/>
      <c r="G298" s="60"/>
      <c r="H298" s="60"/>
      <c r="I298" s="60"/>
    </row>
    <row r="299" spans="1:9" x14ac:dyDescent="0.35">
      <c r="A299" s="160"/>
      <c r="B299" s="60"/>
      <c r="C299" s="161"/>
      <c r="D299" s="60"/>
      <c r="E299" s="60"/>
      <c r="F299" s="160"/>
      <c r="G299" s="60"/>
      <c r="H299" s="60"/>
      <c r="I299" s="60"/>
    </row>
    <row r="300" spans="1:9" x14ac:dyDescent="0.35">
      <c r="A300" s="160"/>
      <c r="B300" s="60"/>
      <c r="C300" s="161"/>
      <c r="D300" s="60"/>
      <c r="E300" s="60"/>
      <c r="F300" s="160"/>
      <c r="G300" s="60"/>
      <c r="H300" s="60"/>
      <c r="I300" s="60"/>
    </row>
    <row r="301" spans="1:9" x14ac:dyDescent="0.35">
      <c r="A301" s="160"/>
      <c r="B301" s="60"/>
      <c r="C301" s="161"/>
      <c r="D301" s="60"/>
      <c r="E301" s="60"/>
      <c r="F301" s="160"/>
      <c r="G301" s="60"/>
      <c r="H301" s="60"/>
      <c r="I301" s="60"/>
    </row>
    <row r="302" spans="1:9" x14ac:dyDescent="0.35">
      <c r="A302" s="160"/>
      <c r="B302" s="60"/>
      <c r="C302" s="161"/>
      <c r="D302" s="60"/>
      <c r="E302" s="60"/>
      <c r="F302" s="160"/>
      <c r="G302" s="60"/>
      <c r="H302" s="60"/>
      <c r="I302" s="60"/>
    </row>
    <row r="303" spans="1:9" x14ac:dyDescent="0.35">
      <c r="A303" s="160"/>
      <c r="B303" s="60"/>
      <c r="C303" s="161"/>
      <c r="D303" s="60"/>
      <c r="E303" s="60"/>
      <c r="F303" s="160"/>
      <c r="G303" s="60"/>
      <c r="H303" s="60"/>
      <c r="I303" s="60"/>
    </row>
    <row r="304" spans="1:9" x14ac:dyDescent="0.35">
      <c r="A304" s="160"/>
      <c r="B304" s="60"/>
      <c r="C304" s="161"/>
      <c r="D304" s="60"/>
      <c r="E304" s="60"/>
      <c r="F304" s="160"/>
      <c r="G304" s="60"/>
      <c r="H304" s="60"/>
      <c r="I304" s="60"/>
    </row>
    <row r="305" spans="1:9" x14ac:dyDescent="0.35">
      <c r="A305" s="160"/>
      <c r="B305" s="60"/>
      <c r="C305" s="161"/>
      <c r="D305" s="60"/>
      <c r="E305" s="60"/>
      <c r="F305" s="160"/>
      <c r="G305" s="60"/>
      <c r="H305" s="60"/>
      <c r="I305" s="60"/>
    </row>
    <row r="306" spans="1:9" x14ac:dyDescent="0.35">
      <c r="A306" s="160"/>
      <c r="B306" s="60"/>
      <c r="C306" s="161"/>
      <c r="D306" s="60"/>
      <c r="E306" s="60"/>
      <c r="F306" s="160"/>
      <c r="G306" s="60"/>
      <c r="H306" s="60"/>
      <c r="I306" s="60"/>
    </row>
    <row r="307" spans="1:9" x14ac:dyDescent="0.35">
      <c r="A307" s="160"/>
      <c r="B307" s="60"/>
      <c r="C307" s="161"/>
      <c r="D307" s="60"/>
      <c r="E307" s="60"/>
      <c r="F307" s="160"/>
      <c r="G307" s="60"/>
      <c r="H307" s="60"/>
      <c r="I307" s="60"/>
    </row>
    <row r="308" spans="1:9" x14ac:dyDescent="0.35">
      <c r="A308" s="160"/>
      <c r="B308" s="60"/>
      <c r="C308" s="161"/>
      <c r="D308" s="60"/>
      <c r="E308" s="60"/>
      <c r="F308" s="160"/>
      <c r="G308" s="60"/>
      <c r="H308" s="60"/>
      <c r="I308" s="60"/>
    </row>
    <row r="309" spans="1:9" x14ac:dyDescent="0.35">
      <c r="A309" s="160"/>
      <c r="B309" s="60"/>
      <c r="C309" s="161"/>
      <c r="D309" s="60"/>
      <c r="E309" s="60"/>
      <c r="F309" s="160"/>
      <c r="G309" s="60"/>
      <c r="H309" s="60"/>
      <c r="I309" s="60"/>
    </row>
    <row r="310" spans="1:9" x14ac:dyDescent="0.35">
      <c r="A310" s="160"/>
      <c r="B310" s="60"/>
      <c r="C310" s="161"/>
      <c r="D310" s="60"/>
      <c r="E310" s="60"/>
      <c r="F310" s="160"/>
      <c r="G310" s="60"/>
      <c r="H310" s="60"/>
      <c r="I310" s="60"/>
    </row>
    <row r="311" spans="1:9" x14ac:dyDescent="0.35">
      <c r="A311" s="160"/>
      <c r="B311" s="60"/>
      <c r="C311" s="161"/>
      <c r="D311" s="60"/>
      <c r="E311" s="60"/>
      <c r="F311" s="160"/>
      <c r="G311" s="60"/>
      <c r="H311" s="60"/>
      <c r="I311" s="60"/>
    </row>
    <row r="312" spans="1:9" x14ac:dyDescent="0.35">
      <c r="A312" s="160"/>
      <c r="B312" s="60"/>
      <c r="C312" s="161"/>
      <c r="D312" s="60"/>
      <c r="E312" s="60"/>
      <c r="F312" s="160"/>
      <c r="G312" s="60"/>
      <c r="H312" s="60"/>
      <c r="I312" s="60"/>
    </row>
    <row r="313" spans="1:9" x14ac:dyDescent="0.35">
      <c r="A313" s="160"/>
      <c r="B313" s="60"/>
      <c r="C313" s="161"/>
      <c r="D313" s="60"/>
      <c r="E313" s="60"/>
      <c r="F313" s="160"/>
      <c r="G313" s="60"/>
      <c r="H313" s="60"/>
      <c r="I313" s="60"/>
    </row>
    <row r="314" spans="1:9" x14ac:dyDescent="0.35">
      <c r="A314" s="160"/>
      <c r="B314" s="60"/>
      <c r="C314" s="161"/>
      <c r="D314" s="60"/>
      <c r="E314" s="60"/>
      <c r="F314" s="160"/>
      <c r="G314" s="60"/>
      <c r="H314" s="60"/>
      <c r="I314" s="60"/>
    </row>
    <row r="315" spans="1:9" x14ac:dyDescent="0.35">
      <c r="A315" s="160"/>
      <c r="B315" s="60"/>
      <c r="C315" s="161"/>
      <c r="D315" s="60"/>
      <c r="E315" s="60"/>
      <c r="F315" s="160"/>
      <c r="G315" s="60"/>
      <c r="H315" s="60"/>
      <c r="I315" s="60"/>
    </row>
    <row r="316" spans="1:9" x14ac:dyDescent="0.35">
      <c r="A316" s="160"/>
      <c r="B316" s="60"/>
      <c r="C316" s="161"/>
      <c r="D316" s="60"/>
      <c r="E316" s="60"/>
      <c r="F316" s="160"/>
      <c r="G316" s="60"/>
      <c r="H316" s="60"/>
      <c r="I316" s="60"/>
    </row>
    <row r="317" spans="1:9" x14ac:dyDescent="0.35">
      <c r="A317" s="160"/>
      <c r="B317" s="60"/>
      <c r="C317" s="161"/>
      <c r="D317" s="60"/>
      <c r="E317" s="60"/>
      <c r="F317" s="160"/>
      <c r="G317" s="60"/>
      <c r="H317" s="60"/>
      <c r="I317" s="60"/>
    </row>
    <row r="318" spans="1:9" x14ac:dyDescent="0.35">
      <c r="A318" s="160"/>
      <c r="B318" s="60"/>
      <c r="C318" s="161"/>
      <c r="D318" s="60"/>
      <c r="E318" s="60"/>
      <c r="F318" s="160"/>
      <c r="G318" s="60"/>
      <c r="H318" s="60"/>
      <c r="I318" s="60"/>
    </row>
    <row r="319" spans="1:9" x14ac:dyDescent="0.35">
      <c r="A319" s="160"/>
      <c r="B319" s="60"/>
      <c r="C319" s="161"/>
      <c r="D319" s="60"/>
      <c r="E319" s="60"/>
      <c r="F319" s="160"/>
      <c r="G319" s="60"/>
      <c r="H319" s="60"/>
      <c r="I319" s="60"/>
    </row>
    <row r="320" spans="1:9" x14ac:dyDescent="0.35">
      <c r="A320" s="160"/>
      <c r="B320" s="60"/>
      <c r="C320" s="161"/>
      <c r="D320" s="60"/>
      <c r="E320" s="60"/>
      <c r="F320" s="160"/>
      <c r="G320" s="60"/>
      <c r="H320" s="60"/>
      <c r="I320" s="60"/>
    </row>
    <row r="321" spans="1:9" x14ac:dyDescent="0.35">
      <c r="A321" s="160"/>
      <c r="B321" s="60"/>
      <c r="C321" s="161"/>
      <c r="D321" s="60"/>
      <c r="E321" s="60"/>
      <c r="F321" s="160"/>
      <c r="G321" s="60"/>
      <c r="H321" s="60"/>
      <c r="I321" s="60"/>
    </row>
    <row r="322" spans="1:9" x14ac:dyDescent="0.35">
      <c r="A322" s="160"/>
      <c r="B322" s="60"/>
      <c r="C322" s="161"/>
      <c r="D322" s="60"/>
      <c r="E322" s="60"/>
      <c r="F322" s="160"/>
      <c r="G322" s="60"/>
      <c r="H322" s="60"/>
      <c r="I322" s="60"/>
    </row>
    <row r="323" spans="1:9" x14ac:dyDescent="0.35">
      <c r="A323" s="160"/>
      <c r="B323" s="60"/>
      <c r="C323" s="161"/>
      <c r="D323" s="60"/>
      <c r="E323" s="60"/>
      <c r="F323" s="160"/>
      <c r="G323" s="60"/>
      <c r="H323" s="60"/>
      <c r="I323" s="60"/>
    </row>
    <row r="324" spans="1:9" x14ac:dyDescent="0.35">
      <c r="A324" s="160"/>
      <c r="B324" s="60"/>
      <c r="C324" s="161"/>
      <c r="D324" s="60"/>
      <c r="E324" s="60"/>
      <c r="F324" s="160"/>
      <c r="G324" s="60"/>
      <c r="H324" s="60"/>
      <c r="I324" s="60"/>
    </row>
    <row r="325" spans="1:9" x14ac:dyDescent="0.35">
      <c r="A325" s="160"/>
      <c r="B325" s="60"/>
      <c r="C325" s="161"/>
      <c r="D325" s="60"/>
      <c r="E325" s="60"/>
      <c r="F325" s="160"/>
      <c r="G325" s="60"/>
      <c r="H325" s="60"/>
      <c r="I325" s="60"/>
    </row>
    <row r="326" spans="1:9" x14ac:dyDescent="0.35">
      <c r="A326" s="160"/>
      <c r="B326" s="60"/>
      <c r="C326" s="161"/>
      <c r="D326" s="60"/>
      <c r="E326" s="60"/>
      <c r="F326" s="160"/>
      <c r="G326" s="60"/>
      <c r="H326" s="60"/>
      <c r="I326" s="60"/>
    </row>
    <row r="327" spans="1:9" x14ac:dyDescent="0.35">
      <c r="A327" s="160"/>
      <c r="B327" s="60"/>
      <c r="C327" s="161"/>
      <c r="D327" s="60"/>
      <c r="E327" s="60"/>
      <c r="F327" s="160"/>
      <c r="G327" s="60"/>
      <c r="H327" s="60"/>
      <c r="I327" s="60"/>
    </row>
    <row r="328" spans="1:9" x14ac:dyDescent="0.35">
      <c r="A328" s="160"/>
      <c r="B328" s="60"/>
      <c r="C328" s="161"/>
      <c r="D328" s="60"/>
      <c r="E328" s="60"/>
      <c r="F328" s="160"/>
      <c r="G328" s="60"/>
      <c r="H328" s="60"/>
      <c r="I328" s="60"/>
    </row>
    <row r="329" spans="1:9" x14ac:dyDescent="0.35">
      <c r="A329" s="160"/>
      <c r="B329" s="60"/>
      <c r="C329" s="161"/>
      <c r="D329" s="60"/>
      <c r="E329" s="60"/>
      <c r="F329" s="160"/>
      <c r="G329" s="60"/>
      <c r="H329" s="60"/>
      <c r="I329" s="60"/>
    </row>
    <row r="330" spans="1:9" x14ac:dyDescent="0.35">
      <c r="A330" s="160"/>
      <c r="B330" s="60"/>
      <c r="C330" s="161"/>
      <c r="D330" s="60"/>
      <c r="E330" s="60"/>
      <c r="F330" s="160"/>
      <c r="G330" s="60"/>
      <c r="H330" s="60"/>
      <c r="I330" s="60"/>
    </row>
    <row r="331" spans="1:9" x14ac:dyDescent="0.35">
      <c r="A331" s="160"/>
      <c r="B331" s="60"/>
      <c r="C331" s="161"/>
      <c r="D331" s="60"/>
      <c r="E331" s="60"/>
      <c r="F331" s="160"/>
      <c r="G331" s="60"/>
      <c r="H331" s="60"/>
      <c r="I331" s="60"/>
    </row>
    <row r="332" spans="1:9" x14ac:dyDescent="0.35">
      <c r="A332" s="160"/>
      <c r="B332" s="60"/>
      <c r="C332" s="161"/>
      <c r="D332" s="60"/>
      <c r="E332" s="60"/>
      <c r="F332" s="160"/>
      <c r="G332" s="60"/>
      <c r="H332" s="60"/>
      <c r="I332" s="60"/>
    </row>
    <row r="333" spans="1:9" x14ac:dyDescent="0.35">
      <c r="A333" s="160"/>
      <c r="B333" s="60"/>
      <c r="C333" s="161"/>
      <c r="D333" s="60"/>
      <c r="E333" s="60"/>
      <c r="F333" s="160"/>
      <c r="G333" s="60"/>
      <c r="H333" s="60"/>
      <c r="I333" s="60"/>
    </row>
    <row r="334" spans="1:9" x14ac:dyDescent="0.35">
      <c r="A334" s="160"/>
      <c r="B334" s="60"/>
      <c r="C334" s="161"/>
      <c r="D334" s="60"/>
      <c r="E334" s="60"/>
      <c r="F334" s="160"/>
      <c r="G334" s="60"/>
      <c r="H334" s="60"/>
      <c r="I334" s="60"/>
    </row>
    <row r="335" spans="1:9" x14ac:dyDescent="0.35">
      <c r="A335" s="160"/>
      <c r="B335" s="60"/>
      <c r="C335" s="161"/>
      <c r="D335" s="60"/>
      <c r="E335" s="60"/>
      <c r="F335" s="160"/>
      <c r="G335" s="60"/>
      <c r="H335" s="60"/>
      <c r="I335" s="60"/>
    </row>
    <row r="336" spans="1:9" x14ac:dyDescent="0.35">
      <c r="A336" s="160"/>
      <c r="B336" s="60"/>
      <c r="C336" s="161"/>
      <c r="D336" s="60"/>
      <c r="E336" s="60"/>
      <c r="F336" s="160"/>
      <c r="G336" s="60"/>
      <c r="H336" s="60"/>
      <c r="I336" s="60"/>
    </row>
    <row r="337" spans="1:9" x14ac:dyDescent="0.35">
      <c r="A337" s="160"/>
      <c r="B337" s="60"/>
      <c r="C337" s="161"/>
      <c r="D337" s="60"/>
      <c r="E337" s="60"/>
      <c r="F337" s="160"/>
      <c r="G337" s="60"/>
      <c r="H337" s="60"/>
      <c r="I337" s="60"/>
    </row>
    <row r="338" spans="1:9" x14ac:dyDescent="0.35">
      <c r="A338" s="160"/>
      <c r="B338" s="60"/>
      <c r="C338" s="161"/>
      <c r="D338" s="60"/>
      <c r="E338" s="60"/>
      <c r="F338" s="160"/>
      <c r="G338" s="60"/>
      <c r="H338" s="60"/>
      <c r="I338" s="60"/>
    </row>
    <row r="339" spans="1:9" x14ac:dyDescent="0.35">
      <c r="A339" s="160"/>
      <c r="B339" s="60"/>
      <c r="C339" s="161"/>
      <c r="D339" s="60"/>
      <c r="E339" s="60"/>
      <c r="F339" s="160"/>
      <c r="G339" s="60"/>
      <c r="H339" s="60"/>
      <c r="I339" s="60"/>
    </row>
    <row r="340" spans="1:9" x14ac:dyDescent="0.35">
      <c r="A340" s="160"/>
      <c r="B340" s="60"/>
      <c r="C340" s="161"/>
      <c r="D340" s="60"/>
      <c r="E340" s="60"/>
      <c r="F340" s="160"/>
      <c r="G340" s="60"/>
      <c r="H340" s="60"/>
      <c r="I340" s="60"/>
    </row>
    <row r="341" spans="1:9" x14ac:dyDescent="0.35">
      <c r="A341" s="160"/>
      <c r="B341" s="60"/>
      <c r="C341" s="161"/>
      <c r="D341" s="60"/>
      <c r="E341" s="60"/>
      <c r="F341" s="160"/>
      <c r="G341" s="60"/>
      <c r="H341" s="60"/>
      <c r="I341" s="60"/>
    </row>
    <row r="342" spans="1:9" x14ac:dyDescent="0.35">
      <c r="A342" s="160"/>
      <c r="B342" s="60"/>
      <c r="C342" s="161"/>
      <c r="D342" s="60"/>
      <c r="E342" s="60"/>
      <c r="F342" s="160"/>
      <c r="G342" s="60"/>
      <c r="H342" s="60"/>
      <c r="I342" s="60"/>
    </row>
    <row r="343" spans="1:9" x14ac:dyDescent="0.35">
      <c r="A343" s="160"/>
      <c r="B343" s="60"/>
      <c r="C343" s="161"/>
      <c r="D343" s="60"/>
      <c r="E343" s="60"/>
      <c r="F343" s="160"/>
      <c r="G343" s="60"/>
      <c r="H343" s="60"/>
      <c r="I343" s="60"/>
    </row>
    <row r="344" spans="1:9" x14ac:dyDescent="0.35">
      <c r="A344" s="160"/>
      <c r="B344" s="60"/>
      <c r="C344" s="161"/>
      <c r="D344" s="60"/>
      <c r="E344" s="60"/>
      <c r="F344" s="160"/>
      <c r="G344" s="60"/>
      <c r="H344" s="60"/>
      <c r="I344" s="60"/>
    </row>
    <row r="345" spans="1:9" x14ac:dyDescent="0.35">
      <c r="A345" s="160"/>
      <c r="B345" s="60"/>
      <c r="C345" s="161"/>
      <c r="D345" s="60"/>
      <c r="E345" s="60"/>
      <c r="F345" s="160"/>
      <c r="G345" s="60"/>
      <c r="H345" s="60"/>
      <c r="I345" s="60"/>
    </row>
    <row r="346" spans="1:9" x14ac:dyDescent="0.35">
      <c r="A346" s="160"/>
      <c r="B346" s="60"/>
      <c r="C346" s="161"/>
      <c r="D346" s="60"/>
      <c r="E346" s="60"/>
      <c r="F346" s="160"/>
      <c r="G346" s="60"/>
      <c r="H346" s="60"/>
      <c r="I346" s="60"/>
    </row>
    <row r="347" spans="1:9" x14ac:dyDescent="0.35">
      <c r="A347" s="160"/>
      <c r="B347" s="60"/>
      <c r="C347" s="161"/>
      <c r="D347" s="60"/>
      <c r="E347" s="60"/>
      <c r="F347" s="160"/>
      <c r="G347" s="60"/>
      <c r="H347" s="60"/>
      <c r="I347" s="60"/>
    </row>
    <row r="348" spans="1:9" x14ac:dyDescent="0.35">
      <c r="A348" s="160"/>
      <c r="B348" s="60"/>
      <c r="C348" s="161"/>
      <c r="D348" s="60"/>
      <c r="E348" s="60"/>
      <c r="F348" s="160"/>
      <c r="G348" s="60"/>
      <c r="H348" s="60"/>
      <c r="I348" s="60"/>
    </row>
    <row r="349" spans="1:9" x14ac:dyDescent="0.35">
      <c r="A349" s="160"/>
      <c r="B349" s="60"/>
      <c r="C349" s="161"/>
      <c r="D349" s="60"/>
      <c r="E349" s="60"/>
      <c r="F349" s="160"/>
      <c r="G349" s="60"/>
      <c r="H349" s="60"/>
      <c r="I349" s="60"/>
    </row>
    <row r="350" spans="1:9" x14ac:dyDescent="0.35">
      <c r="A350" s="160"/>
      <c r="B350" s="60"/>
      <c r="C350" s="161"/>
      <c r="D350" s="60"/>
      <c r="E350" s="60"/>
      <c r="F350" s="160"/>
      <c r="G350" s="60"/>
      <c r="H350" s="60"/>
      <c r="I350" s="60"/>
    </row>
    <row r="351" spans="1:9" x14ac:dyDescent="0.35">
      <c r="A351" s="160"/>
      <c r="B351" s="60"/>
      <c r="C351" s="161"/>
      <c r="D351" s="60"/>
      <c r="E351" s="60"/>
      <c r="F351" s="160"/>
      <c r="G351" s="60"/>
      <c r="H351" s="60"/>
      <c r="I351" s="60"/>
    </row>
    <row r="352" spans="1:9" x14ac:dyDescent="0.35">
      <c r="A352" s="160"/>
      <c r="B352" s="60"/>
      <c r="C352" s="161"/>
      <c r="D352" s="60"/>
      <c r="E352" s="60"/>
      <c r="F352" s="160"/>
      <c r="G352" s="60"/>
      <c r="H352" s="60"/>
      <c r="I352" s="60"/>
    </row>
    <row r="353" spans="1:9" x14ac:dyDescent="0.35">
      <c r="A353" s="160"/>
      <c r="B353" s="60"/>
      <c r="C353" s="161"/>
      <c r="D353" s="60"/>
      <c r="E353" s="60"/>
      <c r="F353" s="160"/>
      <c r="G353" s="60"/>
      <c r="H353" s="60"/>
      <c r="I353" s="60"/>
    </row>
    <row r="354" spans="1:9" x14ac:dyDescent="0.35">
      <c r="A354" s="160"/>
      <c r="B354" s="60"/>
      <c r="C354" s="161"/>
      <c r="D354" s="60"/>
      <c r="E354" s="60"/>
      <c r="F354" s="160"/>
      <c r="G354" s="60"/>
      <c r="H354" s="60"/>
      <c r="I354" s="60"/>
    </row>
    <row r="355" spans="1:9" x14ac:dyDescent="0.35">
      <c r="A355" s="160"/>
      <c r="B355" s="60"/>
      <c r="C355" s="161"/>
      <c r="D355" s="60"/>
      <c r="E355" s="60"/>
      <c r="F355" s="160"/>
      <c r="G355" s="60"/>
      <c r="H355" s="60"/>
      <c r="I355" s="60"/>
    </row>
    <row r="356" spans="1:9" x14ac:dyDescent="0.35">
      <c r="A356" s="160"/>
      <c r="B356" s="60"/>
      <c r="C356" s="161"/>
      <c r="D356" s="60"/>
      <c r="E356" s="60"/>
      <c r="F356" s="160"/>
      <c r="G356" s="60"/>
      <c r="H356" s="60"/>
      <c r="I356" s="60"/>
    </row>
    <row r="357" spans="1:9" x14ac:dyDescent="0.35">
      <c r="A357" s="160"/>
      <c r="B357" s="60"/>
      <c r="C357" s="161"/>
      <c r="D357" s="60"/>
      <c r="E357" s="60"/>
      <c r="F357" s="160"/>
      <c r="G357" s="60"/>
      <c r="H357" s="60"/>
      <c r="I357" s="60"/>
    </row>
    <row r="358" spans="1:9" x14ac:dyDescent="0.35">
      <c r="A358" s="160"/>
      <c r="B358" s="60"/>
      <c r="C358" s="161"/>
      <c r="D358" s="60"/>
      <c r="E358" s="60"/>
      <c r="F358" s="160"/>
      <c r="G358" s="60"/>
      <c r="H358" s="60"/>
      <c r="I358" s="60"/>
    </row>
    <row r="359" spans="1:9" x14ac:dyDescent="0.35">
      <c r="A359" s="160"/>
      <c r="B359" s="60"/>
      <c r="C359" s="161"/>
      <c r="D359" s="60"/>
      <c r="E359" s="60"/>
      <c r="F359" s="160"/>
      <c r="G359" s="60"/>
      <c r="H359" s="60"/>
      <c r="I359" s="60"/>
    </row>
    <row r="360" spans="1:9" x14ac:dyDescent="0.35">
      <c r="A360" s="160"/>
      <c r="B360" s="60"/>
      <c r="C360" s="161"/>
      <c r="D360" s="60"/>
      <c r="E360" s="60"/>
      <c r="F360" s="160"/>
      <c r="G360" s="60"/>
      <c r="H360" s="60"/>
      <c r="I360" s="60"/>
    </row>
    <row r="361" spans="1:9" x14ac:dyDescent="0.35">
      <c r="A361" s="160"/>
      <c r="B361" s="60"/>
      <c r="C361" s="161"/>
      <c r="D361" s="60"/>
      <c r="E361" s="60"/>
      <c r="F361" s="160"/>
      <c r="G361" s="60"/>
      <c r="H361" s="60"/>
      <c r="I361" s="60"/>
    </row>
    <row r="362" spans="1:9" x14ac:dyDescent="0.35">
      <c r="A362" s="160"/>
      <c r="B362" s="60"/>
      <c r="C362" s="161"/>
      <c r="D362" s="60"/>
      <c r="E362" s="60"/>
      <c r="F362" s="160"/>
      <c r="G362" s="60"/>
      <c r="H362" s="60"/>
      <c r="I362" s="60"/>
    </row>
    <row r="363" spans="1:9" x14ac:dyDescent="0.35">
      <c r="A363" s="160"/>
      <c r="B363" s="60"/>
      <c r="C363" s="161"/>
      <c r="D363" s="60"/>
      <c r="E363" s="60"/>
      <c r="F363" s="160"/>
      <c r="G363" s="60"/>
      <c r="H363" s="60"/>
      <c r="I363" s="60"/>
    </row>
    <row r="364" spans="1:9" x14ac:dyDescent="0.35">
      <c r="A364" s="160"/>
      <c r="B364" s="60"/>
      <c r="C364" s="161"/>
      <c r="D364" s="60"/>
      <c r="E364" s="60"/>
      <c r="F364" s="160"/>
      <c r="G364" s="60"/>
      <c r="H364" s="60"/>
      <c r="I364" s="60"/>
    </row>
    <row r="365" spans="1:9" x14ac:dyDescent="0.35">
      <c r="A365" s="160"/>
      <c r="B365" s="60"/>
      <c r="C365" s="161"/>
      <c r="D365" s="60"/>
      <c r="E365" s="60"/>
      <c r="F365" s="160"/>
      <c r="G365" s="60"/>
      <c r="H365" s="60"/>
      <c r="I365" s="60"/>
    </row>
    <row r="366" spans="1:9" x14ac:dyDescent="0.35">
      <c r="A366" s="160"/>
      <c r="B366" s="60"/>
      <c r="C366" s="161"/>
      <c r="D366" s="60"/>
      <c r="E366" s="60"/>
      <c r="F366" s="160"/>
      <c r="G366" s="60"/>
      <c r="H366" s="60"/>
      <c r="I366" s="60"/>
    </row>
    <row r="367" spans="1:9" x14ac:dyDescent="0.35">
      <c r="A367" s="160"/>
      <c r="B367" s="60"/>
      <c r="C367" s="161"/>
      <c r="D367" s="60"/>
      <c r="E367" s="60"/>
      <c r="F367" s="160"/>
      <c r="G367" s="60"/>
      <c r="H367" s="60"/>
      <c r="I367" s="60"/>
    </row>
    <row r="368" spans="1:9" x14ac:dyDescent="0.35">
      <c r="A368" s="160"/>
      <c r="B368" s="60"/>
      <c r="C368" s="161"/>
      <c r="D368" s="60"/>
      <c r="E368" s="60"/>
      <c r="F368" s="160"/>
      <c r="G368" s="60"/>
      <c r="H368" s="60"/>
      <c r="I368" s="60"/>
    </row>
    <row r="369" spans="1:9" x14ac:dyDescent="0.35">
      <c r="A369" s="160"/>
      <c r="B369" s="60"/>
      <c r="C369" s="161"/>
      <c r="D369" s="60"/>
      <c r="E369" s="60"/>
      <c r="F369" s="160"/>
      <c r="G369" s="60"/>
      <c r="H369" s="60"/>
      <c r="I369" s="60"/>
    </row>
    <row r="370" spans="1:9" x14ac:dyDescent="0.35">
      <c r="A370" s="160"/>
      <c r="B370" s="60"/>
      <c r="C370" s="161"/>
      <c r="D370" s="60"/>
      <c r="E370" s="60"/>
      <c r="F370" s="160"/>
      <c r="G370" s="60"/>
      <c r="H370" s="60"/>
      <c r="I370" s="60"/>
    </row>
    <row r="371" spans="1:9" x14ac:dyDescent="0.35">
      <c r="A371" s="160"/>
      <c r="B371" s="60"/>
      <c r="C371" s="161"/>
      <c r="D371" s="60"/>
      <c r="E371" s="60"/>
      <c r="F371" s="160"/>
      <c r="G371" s="60"/>
      <c r="H371" s="60"/>
      <c r="I371" s="60"/>
    </row>
    <row r="372" spans="1:9" x14ac:dyDescent="0.35">
      <c r="A372" s="160"/>
      <c r="B372" s="60"/>
      <c r="C372" s="161"/>
      <c r="D372" s="60"/>
      <c r="E372" s="60"/>
      <c r="F372" s="160"/>
      <c r="G372" s="60"/>
      <c r="H372" s="60"/>
      <c r="I372" s="60"/>
    </row>
    <row r="373" spans="1:9" x14ac:dyDescent="0.35">
      <c r="A373" s="160"/>
      <c r="B373" s="60"/>
      <c r="C373" s="161"/>
      <c r="D373" s="60"/>
      <c r="E373" s="60"/>
      <c r="F373" s="160"/>
      <c r="G373" s="60"/>
      <c r="H373" s="60"/>
      <c r="I373" s="60"/>
    </row>
    <row r="374" spans="1:9" x14ac:dyDescent="0.35">
      <c r="A374" s="160"/>
      <c r="B374" s="60"/>
      <c r="C374" s="161"/>
      <c r="D374" s="60"/>
      <c r="E374" s="60"/>
      <c r="F374" s="160"/>
      <c r="G374" s="60"/>
      <c r="H374" s="60"/>
      <c r="I374" s="60"/>
    </row>
    <row r="375" spans="1:9" x14ac:dyDescent="0.35">
      <c r="A375" s="160"/>
      <c r="B375" s="60"/>
      <c r="C375" s="161"/>
      <c r="D375" s="60"/>
      <c r="E375" s="60"/>
      <c r="F375" s="160"/>
      <c r="G375" s="60"/>
      <c r="H375" s="60"/>
      <c r="I375" s="60"/>
    </row>
    <row r="376" spans="1:9" x14ac:dyDescent="0.35">
      <c r="A376" s="160"/>
      <c r="B376" s="60"/>
      <c r="C376" s="161"/>
      <c r="D376" s="60"/>
      <c r="E376" s="60"/>
      <c r="F376" s="160"/>
      <c r="G376" s="60"/>
      <c r="H376" s="60"/>
      <c r="I376" s="60"/>
    </row>
    <row r="377" spans="1:9" x14ac:dyDescent="0.35">
      <c r="A377" s="160"/>
      <c r="B377" s="60"/>
      <c r="C377" s="161"/>
      <c r="D377" s="60"/>
      <c r="E377" s="60"/>
      <c r="F377" s="160"/>
      <c r="G377" s="60"/>
      <c r="H377" s="60"/>
      <c r="I377" s="60"/>
    </row>
    <row r="378" spans="1:9" x14ac:dyDescent="0.35">
      <c r="A378" s="160"/>
      <c r="B378" s="60"/>
      <c r="C378" s="161"/>
      <c r="D378" s="60"/>
      <c r="E378" s="60"/>
      <c r="F378" s="160"/>
      <c r="G378" s="60"/>
      <c r="H378" s="60"/>
      <c r="I378" s="60"/>
    </row>
    <row r="379" spans="1:9" x14ac:dyDescent="0.35">
      <c r="A379" s="160"/>
      <c r="B379" s="60"/>
      <c r="C379" s="161"/>
      <c r="D379" s="60"/>
      <c r="E379" s="60"/>
      <c r="F379" s="160"/>
      <c r="G379" s="60"/>
      <c r="H379" s="60"/>
      <c r="I379" s="60"/>
    </row>
    <row r="380" spans="1:9" x14ac:dyDescent="0.35">
      <c r="A380" s="160"/>
      <c r="B380" s="60"/>
      <c r="C380" s="161"/>
      <c r="D380" s="60"/>
      <c r="E380" s="60"/>
      <c r="F380" s="160"/>
      <c r="G380" s="60"/>
      <c r="H380" s="60"/>
      <c r="I380" s="60"/>
    </row>
    <row r="381" spans="1:9" x14ac:dyDescent="0.35">
      <c r="A381" s="160"/>
      <c r="B381" s="60"/>
      <c r="C381" s="161"/>
      <c r="D381" s="60"/>
      <c r="E381" s="60"/>
      <c r="F381" s="160"/>
      <c r="G381" s="60"/>
      <c r="H381" s="60"/>
      <c r="I381" s="60"/>
    </row>
    <row r="382" spans="1:9" x14ac:dyDescent="0.35">
      <c r="A382" s="160"/>
      <c r="B382" s="60"/>
      <c r="C382" s="161"/>
      <c r="D382" s="60"/>
      <c r="E382" s="60"/>
      <c r="F382" s="160"/>
      <c r="G382" s="60"/>
      <c r="H382" s="60"/>
      <c r="I382" s="60"/>
    </row>
    <row r="383" spans="1:9" x14ac:dyDescent="0.35">
      <c r="A383" s="160"/>
      <c r="B383" s="60"/>
      <c r="C383" s="161"/>
      <c r="D383" s="60"/>
      <c r="E383" s="60"/>
      <c r="F383" s="160"/>
      <c r="G383" s="60"/>
      <c r="H383" s="60"/>
      <c r="I383" s="60"/>
    </row>
    <row r="384" spans="1:9" x14ac:dyDescent="0.35">
      <c r="A384" s="160"/>
      <c r="B384" s="60"/>
      <c r="C384" s="161"/>
      <c r="D384" s="60"/>
      <c r="E384" s="60"/>
      <c r="F384" s="160"/>
      <c r="G384" s="60"/>
      <c r="H384" s="60"/>
      <c r="I384" s="60"/>
    </row>
    <row r="385" spans="1:9" x14ac:dyDescent="0.35">
      <c r="A385" s="160"/>
      <c r="B385" s="60"/>
      <c r="C385" s="161"/>
      <c r="D385" s="60"/>
      <c r="E385" s="60"/>
      <c r="F385" s="160"/>
      <c r="G385" s="60"/>
      <c r="H385" s="60"/>
      <c r="I385" s="60"/>
    </row>
    <row r="386" spans="1:9" x14ac:dyDescent="0.35">
      <c r="A386" s="160"/>
      <c r="B386" s="60"/>
      <c r="C386" s="161"/>
      <c r="D386" s="60"/>
      <c r="E386" s="60"/>
      <c r="F386" s="160"/>
      <c r="G386" s="60"/>
      <c r="H386" s="60"/>
      <c r="I386" s="60"/>
    </row>
    <row r="387" spans="1:9" x14ac:dyDescent="0.35">
      <c r="A387" s="160"/>
      <c r="B387" s="60"/>
      <c r="C387" s="161"/>
      <c r="D387" s="60"/>
      <c r="E387" s="60"/>
      <c r="F387" s="160"/>
      <c r="G387" s="60"/>
      <c r="H387" s="60"/>
      <c r="I387" s="60"/>
    </row>
    <row r="388" spans="1:9" x14ac:dyDescent="0.35">
      <c r="A388" s="160"/>
      <c r="B388" s="60"/>
      <c r="C388" s="161"/>
      <c r="D388" s="60"/>
      <c r="E388" s="60"/>
      <c r="F388" s="160"/>
      <c r="G388" s="60"/>
      <c r="H388" s="60"/>
      <c r="I388" s="60"/>
    </row>
    <row r="389" spans="1:9" x14ac:dyDescent="0.35">
      <c r="A389" s="160"/>
      <c r="B389" s="60"/>
      <c r="C389" s="161"/>
      <c r="D389" s="60"/>
      <c r="E389" s="60"/>
      <c r="F389" s="160"/>
      <c r="G389" s="60"/>
      <c r="H389" s="60"/>
      <c r="I389" s="60"/>
    </row>
    <row r="390" spans="1:9" x14ac:dyDescent="0.35">
      <c r="A390" s="160"/>
      <c r="B390" s="60"/>
      <c r="C390" s="161"/>
      <c r="D390" s="60"/>
      <c r="E390" s="60"/>
      <c r="F390" s="160"/>
      <c r="G390" s="60"/>
      <c r="H390" s="60"/>
      <c r="I390" s="60"/>
    </row>
    <row r="391" spans="1:9" x14ac:dyDescent="0.35">
      <c r="A391" s="160"/>
      <c r="B391" s="60"/>
      <c r="C391" s="161"/>
      <c r="D391" s="60"/>
      <c r="E391" s="60"/>
      <c r="F391" s="160"/>
      <c r="G391" s="60"/>
      <c r="H391" s="60"/>
      <c r="I391" s="60"/>
    </row>
    <row r="392" spans="1:9" x14ac:dyDescent="0.35">
      <c r="A392" s="160"/>
      <c r="B392" s="60"/>
      <c r="C392" s="161"/>
      <c r="D392" s="60"/>
      <c r="E392" s="60"/>
      <c r="F392" s="160"/>
      <c r="G392" s="60"/>
      <c r="H392" s="60"/>
      <c r="I392" s="60"/>
    </row>
    <row r="393" spans="1:9" x14ac:dyDescent="0.35">
      <c r="A393" s="160"/>
      <c r="B393" s="60"/>
      <c r="C393" s="161"/>
      <c r="D393" s="60"/>
      <c r="E393" s="60"/>
      <c r="F393" s="160"/>
      <c r="G393" s="60"/>
      <c r="H393" s="60"/>
      <c r="I393" s="60"/>
    </row>
    <row r="394" spans="1:9" x14ac:dyDescent="0.35">
      <c r="A394" s="160"/>
      <c r="B394" s="60"/>
      <c r="C394" s="161"/>
      <c r="D394" s="60"/>
      <c r="E394" s="60"/>
      <c r="F394" s="160"/>
      <c r="G394" s="60"/>
      <c r="H394" s="60"/>
      <c r="I394" s="60"/>
    </row>
    <row r="395" spans="1:9" x14ac:dyDescent="0.35">
      <c r="A395" s="160"/>
      <c r="B395" s="60"/>
      <c r="C395" s="161"/>
      <c r="D395" s="60"/>
      <c r="E395" s="60"/>
      <c r="F395" s="160"/>
      <c r="G395" s="60"/>
      <c r="H395" s="60"/>
      <c r="I395" s="60"/>
    </row>
    <row r="396" spans="1:9" x14ac:dyDescent="0.35">
      <c r="A396" s="160"/>
      <c r="B396" s="60"/>
      <c r="C396" s="161"/>
      <c r="D396" s="60"/>
      <c r="E396" s="60"/>
      <c r="F396" s="160"/>
      <c r="G396" s="60"/>
      <c r="H396" s="60"/>
      <c r="I396" s="60"/>
    </row>
    <row r="397" spans="1:9" x14ac:dyDescent="0.35">
      <c r="A397" s="160"/>
      <c r="B397" s="60"/>
      <c r="C397" s="161"/>
      <c r="D397" s="60"/>
      <c r="E397" s="60"/>
      <c r="F397" s="160"/>
      <c r="G397" s="60"/>
      <c r="H397" s="60"/>
      <c r="I397" s="60"/>
    </row>
    <row r="398" spans="1:9" x14ac:dyDescent="0.35">
      <c r="A398" s="160"/>
      <c r="B398" s="60"/>
      <c r="C398" s="161"/>
      <c r="D398" s="60"/>
      <c r="E398" s="60"/>
      <c r="F398" s="160"/>
      <c r="G398" s="60"/>
      <c r="H398" s="60"/>
      <c r="I398" s="60"/>
    </row>
    <row r="399" spans="1:9" x14ac:dyDescent="0.35">
      <c r="A399" s="160"/>
      <c r="B399" s="60"/>
      <c r="C399" s="161"/>
      <c r="D399" s="60"/>
      <c r="E399" s="60"/>
      <c r="F399" s="160"/>
      <c r="G399" s="60"/>
      <c r="H399" s="60"/>
      <c r="I399" s="60"/>
    </row>
    <row r="400" spans="1:9" x14ac:dyDescent="0.35">
      <c r="A400" s="160"/>
      <c r="B400" s="60"/>
      <c r="C400" s="161"/>
      <c r="D400" s="60"/>
      <c r="E400" s="60"/>
      <c r="F400" s="160"/>
      <c r="G400" s="60"/>
      <c r="H400" s="60"/>
      <c r="I400" s="60"/>
    </row>
    <row r="401" spans="1:9" x14ac:dyDescent="0.35">
      <c r="A401" s="160"/>
      <c r="B401" s="60"/>
      <c r="C401" s="161"/>
      <c r="D401" s="60"/>
      <c r="E401" s="60"/>
      <c r="F401" s="160"/>
      <c r="G401" s="60"/>
      <c r="H401" s="60"/>
      <c r="I401" s="60"/>
    </row>
    <row r="402" spans="1:9" x14ac:dyDescent="0.35">
      <c r="A402" s="160"/>
      <c r="B402" s="60"/>
      <c r="C402" s="161"/>
      <c r="D402" s="60"/>
      <c r="E402" s="60"/>
      <c r="F402" s="160"/>
      <c r="G402" s="60"/>
      <c r="H402" s="60"/>
      <c r="I402" s="60"/>
    </row>
    <row r="403" spans="1:9" x14ac:dyDescent="0.35">
      <c r="A403" s="160"/>
      <c r="B403" s="60"/>
      <c r="C403" s="161"/>
      <c r="D403" s="60"/>
      <c r="E403" s="60"/>
      <c r="F403" s="160"/>
      <c r="G403" s="60"/>
      <c r="H403" s="60"/>
      <c r="I403" s="60"/>
    </row>
    <row r="404" spans="1:9" x14ac:dyDescent="0.35">
      <c r="A404" s="160"/>
      <c r="B404" s="60"/>
      <c r="C404" s="161"/>
      <c r="D404" s="60"/>
      <c r="E404" s="60"/>
      <c r="F404" s="160"/>
      <c r="G404" s="60"/>
      <c r="H404" s="60"/>
      <c r="I404" s="60"/>
    </row>
    <row r="405" spans="1:9" x14ac:dyDescent="0.35">
      <c r="A405" s="160"/>
      <c r="B405" s="60"/>
      <c r="C405" s="161"/>
      <c r="D405" s="60"/>
      <c r="E405" s="60"/>
      <c r="F405" s="160"/>
      <c r="G405" s="60"/>
      <c r="H405" s="60"/>
      <c r="I405" s="60"/>
    </row>
    <row r="406" spans="1:9" x14ac:dyDescent="0.35">
      <c r="A406" s="160"/>
      <c r="B406" s="60"/>
      <c r="C406" s="161"/>
      <c r="D406" s="60"/>
      <c r="E406" s="60"/>
      <c r="F406" s="160"/>
      <c r="G406" s="60"/>
      <c r="H406" s="60"/>
      <c r="I406" s="60"/>
    </row>
    <row r="407" spans="1:9" x14ac:dyDescent="0.35">
      <c r="A407" s="160"/>
      <c r="B407" s="60"/>
      <c r="C407" s="161"/>
      <c r="D407" s="60"/>
      <c r="E407" s="60"/>
      <c r="F407" s="160"/>
      <c r="G407" s="60"/>
      <c r="H407" s="60"/>
      <c r="I407" s="60"/>
    </row>
    <row r="408" spans="1:9" x14ac:dyDescent="0.35">
      <c r="A408" s="160"/>
      <c r="B408" s="60"/>
      <c r="C408" s="161"/>
      <c r="D408" s="60"/>
      <c r="E408" s="60"/>
      <c r="F408" s="160"/>
      <c r="G408" s="60"/>
      <c r="H408" s="60"/>
      <c r="I408" s="60"/>
    </row>
    <row r="409" spans="1:9" x14ac:dyDescent="0.35">
      <c r="A409" s="160"/>
      <c r="B409" s="60"/>
      <c r="C409" s="161"/>
      <c r="D409" s="60"/>
      <c r="E409" s="60"/>
      <c r="F409" s="160"/>
      <c r="G409" s="60"/>
      <c r="H409" s="60"/>
      <c r="I409" s="60"/>
    </row>
    <row r="410" spans="1:9" x14ac:dyDescent="0.35">
      <c r="A410" s="160"/>
      <c r="B410" s="60"/>
      <c r="C410" s="161"/>
      <c r="D410" s="60"/>
      <c r="E410" s="60"/>
      <c r="F410" s="160"/>
      <c r="G410" s="60"/>
      <c r="H410" s="60"/>
      <c r="I410" s="60"/>
    </row>
    <row r="411" spans="1:9" x14ac:dyDescent="0.35">
      <c r="A411" s="160"/>
      <c r="B411" s="60"/>
      <c r="C411" s="161"/>
      <c r="D411" s="60"/>
      <c r="E411" s="60"/>
      <c r="F411" s="160"/>
      <c r="G411" s="60"/>
      <c r="H411" s="60"/>
      <c r="I411" s="60"/>
    </row>
    <row r="412" spans="1:9" x14ac:dyDescent="0.35">
      <c r="A412" s="160"/>
      <c r="B412" s="60"/>
      <c r="C412" s="161"/>
      <c r="D412" s="60"/>
      <c r="E412" s="60"/>
      <c r="F412" s="160"/>
      <c r="G412" s="60"/>
      <c r="H412" s="60"/>
      <c r="I412" s="60"/>
    </row>
    <row r="413" spans="1:9" x14ac:dyDescent="0.35">
      <c r="A413" s="160"/>
      <c r="B413" s="60"/>
      <c r="C413" s="161"/>
      <c r="D413" s="60"/>
      <c r="E413" s="60"/>
      <c r="F413" s="160"/>
      <c r="G413" s="60"/>
      <c r="H413" s="60"/>
      <c r="I413" s="60"/>
    </row>
    <row r="414" spans="1:9" x14ac:dyDescent="0.35">
      <c r="A414" s="160"/>
      <c r="B414" s="60"/>
      <c r="C414" s="161"/>
      <c r="D414" s="60"/>
      <c r="E414" s="60"/>
      <c r="F414" s="160"/>
      <c r="G414" s="60"/>
      <c r="H414" s="60"/>
      <c r="I414" s="60"/>
    </row>
    <row r="415" spans="1:9" x14ac:dyDescent="0.35">
      <c r="A415" s="160"/>
      <c r="B415" s="60"/>
      <c r="C415" s="161"/>
      <c r="D415" s="60"/>
      <c r="E415" s="60"/>
      <c r="F415" s="160"/>
      <c r="G415" s="60"/>
      <c r="H415" s="60"/>
      <c r="I415" s="60"/>
    </row>
    <row r="416" spans="1:9" x14ac:dyDescent="0.35">
      <c r="A416" s="160"/>
      <c r="B416" s="60"/>
      <c r="C416" s="161"/>
      <c r="D416" s="60"/>
      <c r="E416" s="60"/>
      <c r="F416" s="160"/>
      <c r="G416" s="60"/>
      <c r="H416" s="60"/>
      <c r="I416" s="60"/>
    </row>
    <row r="417" spans="1:9" x14ac:dyDescent="0.35">
      <c r="A417" s="160"/>
      <c r="B417" s="60"/>
      <c r="C417" s="161"/>
      <c r="D417" s="60"/>
      <c r="E417" s="60"/>
      <c r="F417" s="160"/>
      <c r="G417" s="60"/>
      <c r="H417" s="60"/>
      <c r="I417" s="60"/>
    </row>
    <row r="418" spans="1:9" x14ac:dyDescent="0.35">
      <c r="A418" s="160"/>
      <c r="B418" s="60"/>
      <c r="C418" s="161"/>
      <c r="D418" s="60"/>
      <c r="E418" s="60"/>
      <c r="F418" s="160"/>
      <c r="G418" s="60"/>
      <c r="H418" s="60"/>
      <c r="I418" s="60"/>
    </row>
    <row r="419" spans="1:9" x14ac:dyDescent="0.35">
      <c r="A419" s="160"/>
      <c r="B419" s="60"/>
      <c r="C419" s="161"/>
      <c r="D419" s="60"/>
      <c r="E419" s="60"/>
      <c r="F419" s="160"/>
      <c r="G419" s="60"/>
      <c r="H419" s="60"/>
      <c r="I419" s="60"/>
    </row>
    <row r="420" spans="1:9" x14ac:dyDescent="0.35">
      <c r="A420" s="160"/>
      <c r="B420" s="60"/>
      <c r="C420" s="161"/>
      <c r="D420" s="60"/>
      <c r="E420" s="60"/>
      <c r="F420" s="160"/>
      <c r="G420" s="60"/>
      <c r="H420" s="60"/>
      <c r="I420" s="60"/>
    </row>
    <row r="421" spans="1:9" x14ac:dyDescent="0.35">
      <c r="A421" s="160"/>
      <c r="B421" s="60"/>
      <c r="C421" s="161"/>
      <c r="D421" s="60"/>
      <c r="E421" s="60"/>
      <c r="F421" s="160"/>
      <c r="G421" s="60"/>
      <c r="H421" s="60"/>
      <c r="I421" s="60"/>
    </row>
    <row r="422" spans="1:9" x14ac:dyDescent="0.35">
      <c r="A422" s="160"/>
      <c r="B422" s="60"/>
      <c r="C422" s="161"/>
      <c r="D422" s="60"/>
      <c r="E422" s="60"/>
      <c r="F422" s="160"/>
      <c r="G422" s="60"/>
      <c r="H422" s="60"/>
      <c r="I422" s="60"/>
    </row>
    <row r="423" spans="1:9" x14ac:dyDescent="0.35">
      <c r="A423" s="160"/>
      <c r="B423" s="60"/>
      <c r="C423" s="161"/>
      <c r="D423" s="60"/>
      <c r="E423" s="60"/>
      <c r="F423" s="160"/>
      <c r="G423" s="60"/>
      <c r="H423" s="60"/>
      <c r="I423" s="60"/>
    </row>
    <row r="424" spans="1:9" x14ac:dyDescent="0.35">
      <c r="A424" s="160"/>
      <c r="B424" s="60"/>
      <c r="C424" s="161"/>
      <c r="D424" s="60"/>
      <c r="E424" s="60"/>
      <c r="F424" s="160"/>
      <c r="G424" s="60"/>
      <c r="H424" s="60"/>
      <c r="I424" s="60"/>
    </row>
    <row r="425" spans="1:9" x14ac:dyDescent="0.35">
      <c r="A425" s="160"/>
      <c r="B425" s="60"/>
      <c r="C425" s="161"/>
      <c r="D425" s="60"/>
      <c r="E425" s="60"/>
      <c r="F425" s="160"/>
      <c r="G425" s="60"/>
      <c r="H425" s="60"/>
      <c r="I425" s="60"/>
    </row>
    <row r="426" spans="1:9" x14ac:dyDescent="0.35">
      <c r="A426" s="160"/>
      <c r="B426" s="60"/>
      <c r="C426" s="161"/>
      <c r="D426" s="60"/>
      <c r="E426" s="60"/>
      <c r="F426" s="160"/>
      <c r="G426" s="60"/>
      <c r="H426" s="60"/>
      <c r="I426" s="60"/>
    </row>
    <row r="427" spans="1:9" x14ac:dyDescent="0.35">
      <c r="A427" s="160"/>
      <c r="B427" s="60"/>
      <c r="C427" s="161"/>
      <c r="D427" s="60"/>
      <c r="E427" s="60"/>
      <c r="F427" s="160"/>
      <c r="G427" s="60"/>
      <c r="H427" s="60"/>
      <c r="I427" s="60"/>
    </row>
    <row r="428" spans="1:9" x14ac:dyDescent="0.35">
      <c r="A428" s="160"/>
      <c r="B428" s="60"/>
      <c r="C428" s="161"/>
      <c r="D428" s="60"/>
      <c r="E428" s="60"/>
      <c r="F428" s="160"/>
      <c r="G428" s="60"/>
      <c r="H428" s="60"/>
      <c r="I428" s="60"/>
    </row>
    <row r="429" spans="1:9" x14ac:dyDescent="0.35">
      <c r="A429" s="160"/>
      <c r="B429" s="60"/>
      <c r="C429" s="161"/>
      <c r="D429" s="60"/>
      <c r="E429" s="60"/>
      <c r="F429" s="160"/>
      <c r="G429" s="60"/>
      <c r="H429" s="60"/>
      <c r="I429" s="60"/>
    </row>
    <row r="430" spans="1:9" x14ac:dyDescent="0.35">
      <c r="A430" s="160"/>
      <c r="B430" s="60"/>
      <c r="C430" s="161"/>
      <c r="D430" s="60"/>
      <c r="E430" s="60"/>
      <c r="F430" s="160"/>
      <c r="G430" s="60"/>
      <c r="H430" s="60"/>
      <c r="I430" s="60"/>
    </row>
    <row r="431" spans="1:9" x14ac:dyDescent="0.35">
      <c r="A431" s="160"/>
      <c r="B431" s="60"/>
      <c r="C431" s="161"/>
      <c r="D431" s="60"/>
      <c r="E431" s="60"/>
      <c r="F431" s="160"/>
      <c r="G431" s="60"/>
      <c r="H431" s="60"/>
      <c r="I431" s="60"/>
    </row>
    <row r="432" spans="1:9" x14ac:dyDescent="0.35">
      <c r="A432" s="160"/>
      <c r="B432" s="60"/>
      <c r="C432" s="161"/>
      <c r="D432" s="60"/>
      <c r="E432" s="60"/>
      <c r="F432" s="160"/>
      <c r="G432" s="60"/>
      <c r="H432" s="60"/>
      <c r="I432" s="60"/>
    </row>
    <row r="433" spans="1:9" x14ac:dyDescent="0.35">
      <c r="A433" s="160"/>
      <c r="B433" s="60"/>
      <c r="C433" s="161"/>
      <c r="D433" s="60"/>
      <c r="E433" s="60"/>
      <c r="F433" s="160"/>
      <c r="G433" s="60"/>
      <c r="H433" s="60"/>
      <c r="I433" s="60"/>
    </row>
    <row r="434" spans="1:9" x14ac:dyDescent="0.35">
      <c r="A434" s="160"/>
      <c r="B434" s="60"/>
      <c r="C434" s="161"/>
      <c r="D434" s="60"/>
      <c r="E434" s="60"/>
      <c r="F434" s="160"/>
      <c r="G434" s="60"/>
      <c r="H434" s="60"/>
      <c r="I434" s="60"/>
    </row>
    <row r="435" spans="1:9" x14ac:dyDescent="0.35">
      <c r="A435" s="160"/>
      <c r="B435" s="60"/>
      <c r="C435" s="161"/>
      <c r="D435" s="60"/>
      <c r="E435" s="60"/>
      <c r="F435" s="160"/>
      <c r="G435" s="60"/>
      <c r="H435" s="60"/>
      <c r="I435" s="60"/>
    </row>
    <row r="436" spans="1:9" x14ac:dyDescent="0.35">
      <c r="A436" s="160"/>
      <c r="B436" s="60"/>
      <c r="C436" s="161"/>
      <c r="D436" s="60"/>
      <c r="E436" s="60"/>
      <c r="F436" s="160"/>
      <c r="G436" s="60"/>
      <c r="H436" s="60"/>
      <c r="I436" s="60"/>
    </row>
    <row r="437" spans="1:9" x14ac:dyDescent="0.35">
      <c r="A437" s="160"/>
      <c r="B437" s="60"/>
      <c r="C437" s="161"/>
      <c r="D437" s="60"/>
      <c r="E437" s="60"/>
      <c r="F437" s="160"/>
      <c r="G437" s="60"/>
      <c r="H437" s="60"/>
      <c r="I437" s="60"/>
    </row>
    <row r="438" spans="1:9" x14ac:dyDescent="0.35">
      <c r="A438" s="160"/>
      <c r="B438" s="60"/>
      <c r="C438" s="161"/>
      <c r="D438" s="60"/>
      <c r="E438" s="60"/>
      <c r="F438" s="160"/>
      <c r="G438" s="60"/>
      <c r="H438" s="60"/>
      <c r="I438" s="60"/>
    </row>
    <row r="439" spans="1:9" x14ac:dyDescent="0.35">
      <c r="A439" s="160"/>
      <c r="B439" s="60"/>
      <c r="C439" s="161"/>
      <c r="D439" s="60"/>
      <c r="E439" s="60"/>
      <c r="F439" s="160"/>
      <c r="G439" s="60"/>
      <c r="H439" s="60"/>
      <c r="I439" s="60"/>
    </row>
    <row r="440" spans="1:9" x14ac:dyDescent="0.35">
      <c r="A440" s="160"/>
      <c r="B440" s="60"/>
      <c r="C440" s="161"/>
      <c r="D440" s="60"/>
      <c r="E440" s="60"/>
      <c r="F440" s="160"/>
      <c r="G440" s="60"/>
      <c r="H440" s="60"/>
      <c r="I440" s="60"/>
    </row>
    <row r="441" spans="1:9" x14ac:dyDescent="0.35">
      <c r="A441" s="160"/>
      <c r="B441" s="60"/>
      <c r="C441" s="161"/>
      <c r="D441" s="60"/>
      <c r="E441" s="60"/>
      <c r="F441" s="160"/>
      <c r="G441" s="60"/>
      <c r="H441" s="60"/>
      <c r="I441" s="60"/>
    </row>
    <row r="442" spans="1:9" x14ac:dyDescent="0.35">
      <c r="A442" s="160"/>
      <c r="B442" s="60"/>
      <c r="C442" s="161"/>
      <c r="D442" s="60"/>
      <c r="E442" s="60"/>
      <c r="F442" s="160"/>
      <c r="G442" s="60"/>
      <c r="H442" s="60"/>
      <c r="I442" s="60"/>
    </row>
    <row r="443" spans="1:9" x14ac:dyDescent="0.35">
      <c r="A443" s="160"/>
      <c r="B443" s="60"/>
      <c r="C443" s="161"/>
      <c r="D443" s="60"/>
      <c r="E443" s="60"/>
      <c r="F443" s="160"/>
      <c r="G443" s="60"/>
      <c r="H443" s="60"/>
      <c r="I443" s="60"/>
    </row>
    <row r="444" spans="1:9" x14ac:dyDescent="0.35">
      <c r="A444" s="160"/>
      <c r="B444" s="60"/>
      <c r="C444" s="161"/>
      <c r="D444" s="60"/>
      <c r="E444" s="60"/>
      <c r="F444" s="160"/>
      <c r="G444" s="60"/>
      <c r="H444" s="60"/>
      <c r="I444" s="60"/>
    </row>
    <row r="445" spans="1:9" x14ac:dyDescent="0.35">
      <c r="A445" s="160"/>
      <c r="B445" s="60"/>
      <c r="C445" s="161"/>
      <c r="D445" s="60"/>
      <c r="E445" s="60"/>
      <c r="F445" s="160"/>
      <c r="G445" s="60"/>
      <c r="H445" s="60"/>
      <c r="I445" s="60"/>
    </row>
    <row r="446" spans="1:9" x14ac:dyDescent="0.35">
      <c r="A446" s="160"/>
      <c r="B446" s="60"/>
      <c r="C446" s="161"/>
      <c r="D446" s="60"/>
      <c r="E446" s="60"/>
      <c r="F446" s="160"/>
      <c r="G446" s="60"/>
      <c r="H446" s="60"/>
      <c r="I446" s="60"/>
    </row>
    <row r="447" spans="1:9" x14ac:dyDescent="0.35">
      <c r="A447" s="160"/>
      <c r="B447" s="60"/>
      <c r="C447" s="161"/>
      <c r="D447" s="60"/>
      <c r="E447" s="60"/>
      <c r="F447" s="160"/>
      <c r="G447" s="60"/>
      <c r="H447" s="60"/>
      <c r="I447" s="60"/>
    </row>
    <row r="448" spans="1:9" x14ac:dyDescent="0.35">
      <c r="A448" s="160"/>
      <c r="B448" s="60"/>
      <c r="C448" s="161"/>
      <c r="D448" s="60"/>
      <c r="E448" s="60"/>
      <c r="F448" s="160"/>
      <c r="G448" s="60"/>
      <c r="H448" s="60"/>
      <c r="I448" s="60"/>
    </row>
    <row r="449" spans="1:9" x14ac:dyDescent="0.35">
      <c r="A449" s="160"/>
      <c r="B449" s="60"/>
      <c r="C449" s="161"/>
      <c r="D449" s="60"/>
      <c r="E449" s="60"/>
      <c r="F449" s="160"/>
      <c r="G449" s="60"/>
      <c r="H449" s="60"/>
      <c r="I449" s="60"/>
    </row>
    <row r="450" spans="1:9" x14ac:dyDescent="0.35">
      <c r="A450" s="160"/>
      <c r="B450" s="60"/>
      <c r="C450" s="161"/>
      <c r="D450" s="60"/>
      <c r="E450" s="60"/>
      <c r="F450" s="160"/>
      <c r="G450" s="60"/>
      <c r="H450" s="60"/>
      <c r="I450" s="60"/>
    </row>
    <row r="451" spans="1:9" x14ac:dyDescent="0.35">
      <c r="A451" s="160"/>
      <c r="B451" s="60"/>
      <c r="C451" s="161"/>
      <c r="D451" s="60"/>
      <c r="E451" s="60"/>
      <c r="F451" s="160"/>
      <c r="G451" s="60"/>
      <c r="H451" s="60"/>
      <c r="I451" s="60"/>
    </row>
    <row r="452" spans="1:9" x14ac:dyDescent="0.35">
      <c r="A452" s="160"/>
      <c r="B452" s="60"/>
      <c r="C452" s="161"/>
      <c r="D452" s="60"/>
      <c r="E452" s="60"/>
      <c r="F452" s="160"/>
      <c r="G452" s="60"/>
      <c r="H452" s="60"/>
      <c r="I452" s="60"/>
    </row>
    <row r="453" spans="1:9" x14ac:dyDescent="0.35">
      <c r="A453" s="160"/>
      <c r="B453" s="60"/>
      <c r="C453" s="161"/>
      <c r="D453" s="60"/>
      <c r="E453" s="60"/>
      <c r="F453" s="160"/>
      <c r="G453" s="60"/>
      <c r="H453" s="60"/>
      <c r="I453" s="60"/>
    </row>
    <row r="454" spans="1:9" x14ac:dyDescent="0.35">
      <c r="A454" s="160"/>
      <c r="B454" s="60"/>
      <c r="C454" s="161"/>
      <c r="D454" s="60"/>
      <c r="E454" s="60"/>
      <c r="F454" s="160"/>
      <c r="G454" s="60"/>
      <c r="H454" s="60"/>
      <c r="I454" s="60"/>
    </row>
    <row r="455" spans="1:9" x14ac:dyDescent="0.35">
      <c r="A455" s="160"/>
      <c r="B455" s="60"/>
      <c r="C455" s="161"/>
      <c r="D455" s="60"/>
      <c r="E455" s="60"/>
      <c r="F455" s="160"/>
      <c r="G455" s="60"/>
      <c r="H455" s="60"/>
      <c r="I455" s="60"/>
    </row>
    <row r="456" spans="1:9" x14ac:dyDescent="0.35">
      <c r="A456" s="160"/>
      <c r="B456" s="60"/>
      <c r="C456" s="161"/>
      <c r="D456" s="60"/>
      <c r="E456" s="60"/>
      <c r="F456" s="160"/>
      <c r="G456" s="60"/>
      <c r="H456" s="60"/>
      <c r="I456" s="60"/>
    </row>
    <row r="457" spans="1:9" x14ac:dyDescent="0.35">
      <c r="A457" s="160"/>
      <c r="B457" s="60"/>
      <c r="C457" s="161"/>
      <c r="D457" s="60"/>
      <c r="E457" s="60"/>
      <c r="F457" s="160"/>
      <c r="G457" s="60"/>
      <c r="H457" s="60"/>
      <c r="I457" s="60"/>
    </row>
    <row r="458" spans="1:9" x14ac:dyDescent="0.35">
      <c r="A458" s="160"/>
      <c r="B458" s="60"/>
      <c r="C458" s="161"/>
      <c r="D458" s="60"/>
      <c r="E458" s="60"/>
      <c r="F458" s="160"/>
      <c r="G458" s="60"/>
      <c r="H458" s="60"/>
      <c r="I458" s="60"/>
    </row>
    <row r="459" spans="1:9" x14ac:dyDescent="0.35">
      <c r="A459" s="160"/>
      <c r="B459" s="60"/>
      <c r="C459" s="161"/>
      <c r="D459" s="60"/>
      <c r="E459" s="60"/>
      <c r="F459" s="160"/>
      <c r="G459" s="60"/>
      <c r="H459" s="60"/>
      <c r="I459" s="60"/>
    </row>
    <row r="460" spans="1:9" x14ac:dyDescent="0.35">
      <c r="A460" s="160"/>
      <c r="B460" s="60"/>
      <c r="C460" s="161"/>
      <c r="D460" s="60"/>
      <c r="E460" s="60"/>
      <c r="F460" s="160"/>
      <c r="G460" s="60"/>
      <c r="H460" s="60"/>
      <c r="I460" s="60"/>
    </row>
    <row r="461" spans="1:9" x14ac:dyDescent="0.35">
      <c r="A461" s="160"/>
      <c r="B461" s="60"/>
      <c r="C461" s="161"/>
      <c r="D461" s="60"/>
      <c r="E461" s="60"/>
      <c r="F461" s="160"/>
      <c r="G461" s="60"/>
      <c r="H461" s="60"/>
      <c r="I461" s="60"/>
    </row>
    <row r="462" spans="1:9" x14ac:dyDescent="0.35">
      <c r="A462" s="160"/>
      <c r="B462" s="60"/>
      <c r="C462" s="161"/>
      <c r="D462" s="60"/>
      <c r="E462" s="60"/>
      <c r="F462" s="160"/>
      <c r="G462" s="60"/>
      <c r="H462" s="60"/>
      <c r="I462" s="60"/>
    </row>
    <row r="463" spans="1:9" x14ac:dyDescent="0.35">
      <c r="A463" s="160"/>
      <c r="B463" s="60"/>
      <c r="C463" s="161"/>
      <c r="D463" s="60"/>
      <c r="E463" s="60"/>
      <c r="F463" s="160"/>
      <c r="G463" s="60"/>
      <c r="H463" s="60"/>
      <c r="I463" s="60"/>
    </row>
    <row r="464" spans="1:9" x14ac:dyDescent="0.35">
      <c r="A464" s="160"/>
      <c r="B464" s="60"/>
      <c r="C464" s="161"/>
      <c r="D464" s="60"/>
      <c r="E464" s="60"/>
      <c r="F464" s="160"/>
      <c r="G464" s="60"/>
      <c r="H464" s="60"/>
      <c r="I464" s="60"/>
    </row>
    <row r="465" spans="1:9" x14ac:dyDescent="0.35">
      <c r="A465" s="160"/>
      <c r="B465" s="60"/>
      <c r="C465" s="161"/>
      <c r="D465" s="60"/>
      <c r="E465" s="60"/>
      <c r="F465" s="160"/>
      <c r="G465" s="60"/>
      <c r="H465" s="60"/>
      <c r="I465" s="60"/>
    </row>
    <row r="466" spans="1:9" x14ac:dyDescent="0.35">
      <c r="A466" s="160"/>
      <c r="B466" s="60"/>
      <c r="C466" s="161"/>
      <c r="D466" s="60"/>
      <c r="E466" s="60"/>
      <c r="F466" s="160"/>
      <c r="G466" s="60"/>
      <c r="H466" s="60"/>
      <c r="I466" s="60"/>
    </row>
    <row r="467" spans="1:9" x14ac:dyDescent="0.35">
      <c r="A467" s="160"/>
      <c r="B467" s="60"/>
      <c r="C467" s="161"/>
      <c r="D467" s="60"/>
      <c r="E467" s="60"/>
      <c r="F467" s="160"/>
      <c r="G467" s="60"/>
      <c r="H467" s="60"/>
      <c r="I467" s="60"/>
    </row>
    <row r="468" spans="1:9" x14ac:dyDescent="0.35">
      <c r="A468" s="160"/>
      <c r="B468" s="60"/>
      <c r="C468" s="161"/>
      <c r="D468" s="60"/>
      <c r="E468" s="60"/>
      <c r="F468" s="160"/>
      <c r="G468" s="60"/>
      <c r="H468" s="60"/>
      <c r="I468" s="60"/>
    </row>
    <row r="469" spans="1:9" x14ac:dyDescent="0.35">
      <c r="A469" s="160"/>
      <c r="B469" s="60"/>
      <c r="C469" s="161"/>
      <c r="D469" s="60"/>
      <c r="E469" s="60"/>
      <c r="F469" s="160"/>
      <c r="G469" s="60"/>
      <c r="H469" s="60"/>
      <c r="I469" s="60"/>
    </row>
    <row r="470" spans="1:9" x14ac:dyDescent="0.35">
      <c r="A470" s="160"/>
      <c r="B470" s="60"/>
      <c r="C470" s="161"/>
      <c r="D470" s="60"/>
      <c r="E470" s="60"/>
      <c r="F470" s="160"/>
      <c r="G470" s="60"/>
      <c r="H470" s="60"/>
      <c r="I470" s="60"/>
    </row>
  </sheetData>
  <mergeCells count="83">
    <mergeCell ref="C49:C50"/>
    <mergeCell ref="I68:I69"/>
    <mergeCell ref="B66:B67"/>
    <mergeCell ref="F66:F67"/>
    <mergeCell ref="H68:H69"/>
    <mergeCell ref="E68:E69"/>
    <mergeCell ref="F58:F62"/>
    <mergeCell ref="B58:B62"/>
    <mergeCell ref="D58:D62"/>
    <mergeCell ref="E58:E62"/>
    <mergeCell ref="B72:B74"/>
    <mergeCell ref="C72:C74"/>
    <mergeCell ref="I52:I57"/>
    <mergeCell ref="C58:C62"/>
    <mergeCell ref="D52:D54"/>
    <mergeCell ref="E52:E54"/>
    <mergeCell ref="D55:D57"/>
    <mergeCell ref="H66:H67"/>
    <mergeCell ref="I66:I67"/>
    <mergeCell ref="B68:B69"/>
    <mergeCell ref="C68:C69"/>
    <mergeCell ref="E66:E67"/>
    <mergeCell ref="D68:D69"/>
    <mergeCell ref="F68:F69"/>
    <mergeCell ref="C66:C67"/>
    <mergeCell ref="D66:D67"/>
    <mergeCell ref="B9:B10"/>
    <mergeCell ref="C9:C10"/>
    <mergeCell ref="D9:D10"/>
    <mergeCell ref="E9:E10"/>
    <mergeCell ref="B36:B38"/>
    <mergeCell ref="C36:C38"/>
    <mergeCell ref="B22:B23"/>
    <mergeCell ref="C22:C23"/>
    <mergeCell ref="D22:D23"/>
    <mergeCell ref="C31:C32"/>
    <mergeCell ref="B26:B29"/>
    <mergeCell ref="C26:C29"/>
    <mergeCell ref="D31:D32"/>
    <mergeCell ref="D26:D29"/>
    <mergeCell ref="B31:B32"/>
    <mergeCell ref="F22:F23"/>
    <mergeCell ref="I31:I32"/>
    <mergeCell ref="F31:F32"/>
    <mergeCell ref="E31:E32"/>
    <mergeCell ref="E46:E47"/>
    <mergeCell ref="E22:E23"/>
    <mergeCell ref="E26:E29"/>
    <mergeCell ref="E44:E45"/>
    <mergeCell ref="I11:I12"/>
    <mergeCell ref="B16:B17"/>
    <mergeCell ref="C16:C17"/>
    <mergeCell ref="D16:D17"/>
    <mergeCell ref="F16:F17"/>
    <mergeCell ref="I16:I17"/>
    <mergeCell ref="E16:E17"/>
    <mergeCell ref="B11:B12"/>
    <mergeCell ref="C11:C12"/>
    <mergeCell ref="D11:D12"/>
    <mergeCell ref="F11:F12"/>
    <mergeCell ref="E11:E12"/>
    <mergeCell ref="I18:I21"/>
    <mergeCell ref="B18:B21"/>
    <mergeCell ref="C18:C21"/>
    <mergeCell ref="D18:D21"/>
    <mergeCell ref="F18:F21"/>
    <mergeCell ref="E18:E21"/>
    <mergeCell ref="D41:D42"/>
    <mergeCell ref="E41:E42"/>
    <mergeCell ref="E55:E57"/>
    <mergeCell ref="B52:B57"/>
    <mergeCell ref="C52:C57"/>
    <mergeCell ref="D49:D50"/>
    <mergeCell ref="E49:E50"/>
    <mergeCell ref="B44:B45"/>
    <mergeCell ref="C44:C45"/>
    <mergeCell ref="D44:D45"/>
    <mergeCell ref="B46:B47"/>
    <mergeCell ref="B41:B42"/>
    <mergeCell ref="C41:C42"/>
    <mergeCell ref="C46:C47"/>
    <mergeCell ref="D46:D47"/>
    <mergeCell ref="B49:B50"/>
  </mergeCells>
  <phoneticPr fontId="12" type="noConversion"/>
  <conditionalFormatting sqref="E4">
    <cfRule type="cellIs" dxfId="13" priority="21" operator="equal">
      <formula>"No"</formula>
    </cfRule>
  </conditionalFormatting>
  <conditionalFormatting sqref="J6:J76">
    <cfRule type="cellIs" dxfId="12" priority="1" operator="equal">
      <formula>"Fail"</formula>
    </cfRule>
    <cfRule type="cellIs" dxfId="11" priority="2" operator="equal">
      <formula>"Pass"</formula>
    </cfRule>
  </conditionalFormatting>
  <conditionalFormatting sqref="J80:J83">
    <cfRule type="cellIs" dxfId="10" priority="28" operator="equal">
      <formula>$L$26:$L$40+$L$6</formula>
    </cfRule>
  </conditionalFormatting>
  <dataValidations count="2">
    <dataValidation type="textLength" operator="lessThan" allowBlank="1" showInputMessage="1" showErrorMessage="1" sqref="J71" xr:uid="{8B46FC31-262E-4F30-8C4F-7E647D0B34B5}">
      <formula1>1</formula1>
    </dataValidation>
    <dataValidation type="list" allowBlank="1" showInputMessage="1" showErrorMessage="1" sqref="J41:J63 J72:J76 J6:J33 J66:J69 J36:J38" xr:uid="{4D7042E0-3742-4B90-9684-7928F9E1C83F}">
      <formula1>$J$80:$J$83</formula1>
    </dataValidation>
  </dataValidations>
  <pageMargins left="0.23622047244094491" right="0.23622047244094491" top="0.74803149606299213" bottom="0.74803149606299213" header="0.31496062992125984" footer="0.31496062992125984"/>
  <pageSetup paperSize="8" scale="2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0CE8-8074-4015-8248-894A25DE2A7B}">
  <sheetPr>
    <pageSetUpPr fitToPage="1"/>
  </sheetPr>
  <dimension ref="A1:T238"/>
  <sheetViews>
    <sheetView showGridLines="0" zoomScale="80" zoomScaleNormal="80" workbookViewId="0">
      <selection activeCell="B2" sqref="B2"/>
    </sheetView>
  </sheetViews>
  <sheetFormatPr defaultColWidth="9" defaultRowHeight="13" x14ac:dyDescent="0.3"/>
  <cols>
    <col min="1" max="1" width="1.7265625" style="37" customWidth="1"/>
    <col min="2" max="2" width="15.7265625" style="53" customWidth="1"/>
    <col min="3" max="3" width="46" style="51" customWidth="1"/>
    <col min="4" max="4" width="40" style="56" customWidth="1"/>
    <col min="5" max="5" width="18.54296875" style="51" customWidth="1"/>
    <col min="6" max="6" width="82.54296875" style="51" customWidth="1"/>
    <col min="7" max="7" width="16.26953125" style="52" customWidth="1"/>
    <col min="8" max="9" width="50.7265625" style="51" customWidth="1"/>
    <col min="10" max="10" width="5" style="41" customWidth="1"/>
    <col min="11" max="15" width="9" style="41"/>
    <col min="16" max="16384" width="9" style="37"/>
  </cols>
  <sheetData>
    <row r="1" spans="1:20" s="31" customFormat="1" ht="12" customHeight="1" x14ac:dyDescent="0.3">
      <c r="B1" s="32"/>
      <c r="C1" s="33"/>
      <c r="D1" s="54"/>
      <c r="E1" s="33"/>
      <c r="F1" s="33"/>
      <c r="G1" s="34"/>
      <c r="H1" s="33"/>
      <c r="I1" s="33"/>
      <c r="J1" s="35"/>
      <c r="K1" s="35"/>
      <c r="L1" s="35"/>
      <c r="M1" s="35"/>
      <c r="N1" s="35"/>
      <c r="O1" s="35"/>
    </row>
    <row r="2" spans="1:20" s="31" customFormat="1" ht="15.5" x14ac:dyDescent="0.35">
      <c r="B2" s="99" t="s">
        <v>199</v>
      </c>
      <c r="C2" s="371" t="s">
        <v>618</v>
      </c>
      <c r="D2" s="371"/>
      <c r="E2" s="36"/>
      <c r="G2" s="34"/>
      <c r="H2" s="33"/>
      <c r="I2" s="33"/>
      <c r="J2" s="35"/>
      <c r="K2" s="35"/>
      <c r="L2" s="35"/>
      <c r="M2" s="35"/>
      <c r="N2" s="35"/>
      <c r="O2" s="35"/>
    </row>
    <row r="3" spans="1:20" s="31" customFormat="1" ht="14.5" x14ac:dyDescent="0.35">
      <c r="B3" s="112" t="s">
        <v>209</v>
      </c>
      <c r="C3" s="372" t="s">
        <v>619</v>
      </c>
      <c r="D3" s="372"/>
      <c r="E3" s="36"/>
      <c r="F3" s="33"/>
      <c r="G3" s="34"/>
      <c r="H3" s="33"/>
      <c r="I3" s="33"/>
      <c r="J3" s="35"/>
      <c r="K3" s="35"/>
      <c r="L3" s="35"/>
      <c r="M3" s="35"/>
      <c r="N3" s="35"/>
      <c r="O3" s="35"/>
    </row>
    <row r="4" spans="1:20" s="31" customFormat="1" ht="14.5" x14ac:dyDescent="0.35">
      <c r="B4" s="112" t="s">
        <v>210</v>
      </c>
      <c r="C4" s="372" t="s">
        <v>620</v>
      </c>
      <c r="D4" s="372"/>
      <c r="E4" s="36"/>
      <c r="F4" s="33"/>
      <c r="G4" s="34"/>
      <c r="H4" s="33"/>
      <c r="I4" s="33"/>
      <c r="J4" s="35"/>
      <c r="K4" s="35"/>
      <c r="L4" s="35"/>
      <c r="M4" s="35"/>
      <c r="N4" s="35"/>
      <c r="O4" s="35"/>
    </row>
    <row r="5" spans="1:20" s="31" customFormat="1" ht="14.5" x14ac:dyDescent="0.35">
      <c r="B5" s="277" t="s">
        <v>211</v>
      </c>
      <c r="C5" s="370" t="s">
        <v>621</v>
      </c>
      <c r="D5" s="370"/>
      <c r="E5" s="36"/>
      <c r="F5" s="33"/>
      <c r="G5" s="34"/>
      <c r="H5" s="33"/>
      <c r="I5" s="33"/>
      <c r="J5" s="35"/>
      <c r="K5" s="35"/>
      <c r="L5" s="35"/>
      <c r="M5" s="35"/>
      <c r="N5" s="35"/>
      <c r="O5" s="35"/>
    </row>
    <row r="6" spans="1:20" s="31" customFormat="1" ht="14.5" x14ac:dyDescent="0.35">
      <c r="B6" s="113"/>
      <c r="C6" s="114"/>
      <c r="D6" s="114"/>
      <c r="E6" s="33"/>
      <c r="F6" s="33"/>
      <c r="G6" s="34"/>
      <c r="H6" s="33"/>
      <c r="I6" s="33"/>
      <c r="J6" s="35"/>
      <c r="K6" s="35"/>
      <c r="L6" s="35"/>
      <c r="M6" s="35"/>
      <c r="N6" s="35"/>
      <c r="O6" s="35"/>
    </row>
    <row r="7" spans="1:20" s="31" customFormat="1" ht="14.5" x14ac:dyDescent="0.3">
      <c r="B7" s="100" t="s">
        <v>622</v>
      </c>
      <c r="C7" s="376" t="s">
        <v>209</v>
      </c>
      <c r="D7" s="376"/>
      <c r="E7" s="376"/>
      <c r="F7" s="376"/>
      <c r="G7" s="376"/>
      <c r="H7" s="376"/>
      <c r="I7" s="376"/>
      <c r="J7" s="35"/>
      <c r="K7" s="35"/>
      <c r="L7" s="35"/>
      <c r="M7" s="35"/>
      <c r="N7" s="35"/>
      <c r="O7" s="35"/>
    </row>
    <row r="8" spans="1:20" s="31" customFormat="1" ht="47.25" customHeight="1" x14ac:dyDescent="0.3">
      <c r="B8" s="111" t="s">
        <v>623</v>
      </c>
      <c r="C8" s="377" t="s">
        <v>624</v>
      </c>
      <c r="D8" s="378"/>
      <c r="E8" s="378"/>
      <c r="F8" s="378"/>
      <c r="G8" s="378"/>
      <c r="H8" s="378"/>
      <c r="I8" s="378"/>
      <c r="J8" s="35"/>
      <c r="K8" s="35"/>
      <c r="L8" s="35"/>
      <c r="M8" s="35"/>
      <c r="N8" s="35"/>
      <c r="O8" s="35"/>
    </row>
    <row r="9" spans="1:20" s="31" customFormat="1" ht="62.25" customHeight="1" x14ac:dyDescent="0.3">
      <c r="B9" s="38" t="s">
        <v>625</v>
      </c>
      <c r="C9" s="379" t="s">
        <v>626</v>
      </c>
      <c r="D9" s="379"/>
      <c r="E9" s="379"/>
      <c r="F9" s="379"/>
      <c r="G9" s="379"/>
      <c r="H9" s="379"/>
      <c r="I9" s="379"/>
      <c r="J9" s="35"/>
      <c r="K9" s="35"/>
      <c r="L9" s="35"/>
      <c r="M9" s="35"/>
      <c r="N9" s="35"/>
      <c r="O9" s="35"/>
    </row>
    <row r="10" spans="1:20" s="31" customFormat="1" ht="31" x14ac:dyDescent="0.3">
      <c r="B10" s="373" t="s">
        <v>627</v>
      </c>
      <c r="C10" s="101" t="s">
        <v>628</v>
      </c>
      <c r="D10" s="101" t="s">
        <v>629</v>
      </c>
      <c r="E10" s="102" t="s">
        <v>630</v>
      </c>
      <c r="F10" s="101" t="s">
        <v>631</v>
      </c>
      <c r="G10" s="102" t="s">
        <v>632</v>
      </c>
      <c r="H10" s="102" t="s">
        <v>633</v>
      </c>
      <c r="I10" s="102" t="s">
        <v>73</v>
      </c>
      <c r="J10" s="39" t="s">
        <v>380</v>
      </c>
      <c r="K10" s="35"/>
      <c r="L10" s="35"/>
      <c r="M10" s="35"/>
      <c r="N10" s="35"/>
      <c r="O10" s="35"/>
    </row>
    <row r="11" spans="1:20" s="31" customFormat="1" ht="232" x14ac:dyDescent="0.3">
      <c r="B11" s="374"/>
      <c r="C11" s="116" t="s">
        <v>634</v>
      </c>
      <c r="D11" s="117" t="s">
        <v>635</v>
      </c>
      <c r="E11" s="116" t="s">
        <v>636</v>
      </c>
      <c r="F11" s="116" t="s">
        <v>637</v>
      </c>
      <c r="G11" s="40" t="s">
        <v>387</v>
      </c>
      <c r="H11" s="118"/>
      <c r="I11" s="118"/>
      <c r="J11" s="119">
        <f>IF(G11="","0",IF(G11="Pass",1,IF(G11="Fail",0,IF(G11="TBD",0,IF(G11="N/A (Please provide reason)",1)))))</f>
        <v>0</v>
      </c>
      <c r="K11" s="35"/>
      <c r="L11" s="35"/>
      <c r="M11" s="35"/>
      <c r="N11" s="35"/>
      <c r="O11" s="35"/>
    </row>
    <row r="12" spans="1:20" s="31" customFormat="1" ht="16.5" customHeight="1" x14ac:dyDescent="0.3">
      <c r="B12" s="374"/>
      <c r="C12" s="116" t="s">
        <v>638</v>
      </c>
      <c r="D12" s="117" t="s">
        <v>213</v>
      </c>
      <c r="E12" s="116" t="s">
        <v>214</v>
      </c>
      <c r="F12" s="116" t="s">
        <v>639</v>
      </c>
      <c r="G12" s="40" t="s">
        <v>387</v>
      </c>
      <c r="H12" s="118"/>
      <c r="I12" s="118"/>
      <c r="J12" s="119">
        <f t="shared" ref="J12:J13" si="0">IF(G12="","0",IF(G12="Pass",1,IF(G12="Fail",0,IF(G12="TBD",0,IF(G12="N/A (Please provide reason)",1)))))</f>
        <v>0</v>
      </c>
      <c r="K12" s="35"/>
      <c r="L12" s="35"/>
      <c r="M12" s="35"/>
      <c r="N12" s="35"/>
      <c r="O12" s="35"/>
    </row>
    <row r="13" spans="1:20" s="31" customFormat="1" ht="28.5" customHeight="1" x14ac:dyDescent="0.3">
      <c r="B13" s="375"/>
      <c r="C13" s="116" t="s">
        <v>640</v>
      </c>
      <c r="D13" s="117" t="s">
        <v>641</v>
      </c>
      <c r="E13" s="116" t="s">
        <v>642</v>
      </c>
      <c r="F13" s="116" t="s">
        <v>643</v>
      </c>
      <c r="G13" s="40" t="s">
        <v>387</v>
      </c>
      <c r="H13" s="118"/>
      <c r="I13" s="118"/>
      <c r="J13" s="119">
        <f t="shared" si="0"/>
        <v>0</v>
      </c>
      <c r="K13" s="35"/>
      <c r="L13" s="35"/>
      <c r="M13" s="35"/>
      <c r="N13" s="35"/>
      <c r="O13" s="35"/>
    </row>
    <row r="14" spans="1:20" s="31" customFormat="1" ht="14.5" x14ac:dyDescent="0.3">
      <c r="B14" s="42" t="s">
        <v>644</v>
      </c>
      <c r="C14" s="120" t="str">
        <f>IF(K14=100%, "Complete", "Incomplete")</f>
        <v>Incomplete</v>
      </c>
      <c r="D14" s="221"/>
      <c r="E14" s="221"/>
      <c r="F14" s="221"/>
      <c r="G14" s="221"/>
      <c r="H14" s="221"/>
      <c r="I14" s="222"/>
      <c r="J14" s="121"/>
      <c r="K14" s="43">
        <f>SUM(J8:J13) / (COUNT(J8:J13))</f>
        <v>0</v>
      </c>
      <c r="L14" s="35"/>
      <c r="M14" s="35"/>
      <c r="N14" s="35"/>
      <c r="O14" s="35"/>
    </row>
    <row r="15" spans="1:20" ht="14.5" x14ac:dyDescent="0.35">
      <c r="A15" s="14"/>
      <c r="B15" s="14"/>
      <c r="C15" s="14"/>
      <c r="D15" s="122"/>
      <c r="E15" s="14"/>
      <c r="F15" s="14"/>
      <c r="G15" s="123"/>
      <c r="H15" s="14"/>
      <c r="I15" s="14"/>
      <c r="J15" s="115"/>
      <c r="K15" s="35"/>
      <c r="L15" s="35"/>
      <c r="M15" s="35"/>
      <c r="N15" s="35"/>
      <c r="O15" s="35"/>
      <c r="P15" s="31"/>
      <c r="Q15" s="31"/>
      <c r="R15" s="31"/>
      <c r="S15" s="31"/>
      <c r="T15" s="31"/>
    </row>
    <row r="16" spans="1:20" ht="14.5" x14ac:dyDescent="0.35">
      <c r="A16" s="14"/>
      <c r="B16" s="14"/>
      <c r="C16" s="14"/>
      <c r="D16" s="122"/>
      <c r="E16" s="14"/>
      <c r="F16" s="14"/>
      <c r="G16" s="123"/>
      <c r="H16" s="14"/>
      <c r="I16" s="14"/>
      <c r="J16" s="115"/>
      <c r="K16" s="35"/>
      <c r="L16" s="35"/>
      <c r="M16" s="35"/>
      <c r="N16" s="35"/>
      <c r="O16" s="35"/>
      <c r="P16" s="31"/>
      <c r="Q16" s="31"/>
      <c r="R16" s="31"/>
      <c r="S16" s="31"/>
      <c r="T16" s="31"/>
    </row>
    <row r="17" spans="1:20" ht="14.5" x14ac:dyDescent="0.35">
      <c r="A17" s="14"/>
      <c r="B17" s="100" t="s">
        <v>622</v>
      </c>
      <c r="C17" s="376" t="s">
        <v>210</v>
      </c>
      <c r="D17" s="376"/>
      <c r="E17" s="376"/>
      <c r="F17" s="376"/>
      <c r="G17" s="376"/>
      <c r="H17" s="376"/>
      <c r="I17" s="376"/>
      <c r="J17" s="35"/>
      <c r="K17" s="35"/>
      <c r="L17" s="35"/>
      <c r="M17" s="35"/>
      <c r="N17" s="35"/>
      <c r="O17" s="35"/>
      <c r="P17" s="31"/>
      <c r="Q17" s="31"/>
      <c r="R17" s="31"/>
      <c r="S17" s="31"/>
      <c r="T17" s="31"/>
    </row>
    <row r="18" spans="1:20" ht="75" customHeight="1" x14ac:dyDescent="0.35">
      <c r="A18" s="14"/>
      <c r="B18" s="111" t="s">
        <v>623</v>
      </c>
      <c r="C18" s="377" t="s">
        <v>645</v>
      </c>
      <c r="D18" s="378"/>
      <c r="E18" s="378"/>
      <c r="F18" s="378"/>
      <c r="G18" s="378"/>
      <c r="H18" s="378"/>
      <c r="I18" s="378"/>
      <c r="J18" s="35"/>
      <c r="K18" s="35"/>
      <c r="L18" s="35"/>
      <c r="M18" s="35"/>
      <c r="N18" s="35"/>
      <c r="O18" s="35"/>
      <c r="P18" s="31"/>
      <c r="Q18" s="31"/>
      <c r="R18" s="31"/>
      <c r="S18" s="31"/>
      <c r="T18" s="31"/>
    </row>
    <row r="19" spans="1:20" ht="51.75" customHeight="1" x14ac:dyDescent="0.35">
      <c r="A19" s="14"/>
      <c r="B19" s="38" t="s">
        <v>625</v>
      </c>
      <c r="C19" s="379" t="s">
        <v>646</v>
      </c>
      <c r="D19" s="379"/>
      <c r="E19" s="379"/>
      <c r="F19" s="379"/>
      <c r="G19" s="379"/>
      <c r="H19" s="379"/>
      <c r="I19" s="379"/>
      <c r="J19" s="35"/>
      <c r="K19" s="35"/>
      <c r="L19" s="35"/>
      <c r="M19" s="35"/>
      <c r="N19" s="35"/>
      <c r="O19" s="35"/>
      <c r="P19" s="31"/>
      <c r="Q19" s="31"/>
      <c r="R19" s="31"/>
      <c r="S19" s="31"/>
      <c r="T19" s="31"/>
    </row>
    <row r="20" spans="1:20" ht="31" x14ac:dyDescent="0.35">
      <c r="A20" s="14"/>
      <c r="B20" s="373" t="s">
        <v>627</v>
      </c>
      <c r="C20" s="101" t="s">
        <v>628</v>
      </c>
      <c r="D20" s="101" t="s">
        <v>629</v>
      </c>
      <c r="E20" s="102" t="s">
        <v>630</v>
      </c>
      <c r="F20" s="101" t="s">
        <v>631</v>
      </c>
      <c r="G20" s="102" t="s">
        <v>632</v>
      </c>
      <c r="H20" s="102" t="s">
        <v>633</v>
      </c>
      <c r="I20" s="102" t="s">
        <v>73</v>
      </c>
      <c r="J20" s="39" t="s">
        <v>380</v>
      </c>
      <c r="K20" s="35"/>
      <c r="L20" s="35"/>
      <c r="M20" s="35"/>
      <c r="N20" s="35"/>
      <c r="O20" s="35"/>
      <c r="P20" s="31"/>
      <c r="Q20" s="31"/>
      <c r="R20" s="31"/>
      <c r="S20" s="31"/>
      <c r="T20" s="31"/>
    </row>
    <row r="21" spans="1:20" ht="14.5" x14ac:dyDescent="0.35">
      <c r="A21" s="14"/>
      <c r="B21" s="374"/>
      <c r="C21" s="242" t="s">
        <v>647</v>
      </c>
      <c r="D21" s="242" t="s">
        <v>289</v>
      </c>
      <c r="E21" s="242" t="s">
        <v>290</v>
      </c>
      <c r="F21" s="242" t="s">
        <v>648</v>
      </c>
      <c r="G21" s="40" t="s">
        <v>387</v>
      </c>
      <c r="H21" s="118"/>
      <c r="I21" s="118"/>
      <c r="J21" s="119">
        <f t="shared" ref="J21" si="1">IF(G21="","0",IF(G21="Pass",1,IF(G21="Fail",0,IF(G21="TBD",0,IF(G21="N/A (Please provide reason)",1)))))</f>
        <v>0</v>
      </c>
      <c r="K21" s="35"/>
      <c r="L21" s="35"/>
      <c r="M21" s="35"/>
      <c r="N21" s="35"/>
      <c r="O21" s="35"/>
      <c r="P21" s="31"/>
      <c r="Q21" s="31"/>
      <c r="R21" s="31"/>
      <c r="S21" s="31"/>
      <c r="T21" s="31"/>
    </row>
    <row r="22" spans="1:20" ht="142.5" customHeight="1" x14ac:dyDescent="0.35">
      <c r="A22" s="14"/>
      <c r="B22" s="374"/>
      <c r="C22" s="116" t="s">
        <v>649</v>
      </c>
      <c r="D22" s="117" t="s">
        <v>650</v>
      </c>
      <c r="E22" s="116" t="s">
        <v>651</v>
      </c>
      <c r="F22" s="116" t="s">
        <v>652</v>
      </c>
      <c r="G22" s="40" t="s">
        <v>387</v>
      </c>
      <c r="H22" s="118"/>
      <c r="I22" s="118"/>
      <c r="J22" s="119">
        <f t="shared" ref="J22:J26" si="2">IF(G22="","0",IF(G22="Pass",1,IF(G22="Fail",0,IF(G22="TBD",0,IF(G22="N/A (Please provide reason)",1)))))</f>
        <v>0</v>
      </c>
      <c r="K22" s="35"/>
      <c r="L22" s="35"/>
      <c r="M22" s="35"/>
      <c r="N22" s="35"/>
      <c r="O22" s="35"/>
      <c r="P22" s="31"/>
      <c r="Q22" s="31"/>
      <c r="R22" s="31"/>
      <c r="S22" s="31"/>
      <c r="T22" s="31"/>
    </row>
    <row r="23" spans="1:20" ht="32.25" customHeight="1" x14ac:dyDescent="0.35">
      <c r="A23" s="14"/>
      <c r="B23" s="374"/>
      <c r="C23" s="384" t="s">
        <v>653</v>
      </c>
      <c r="D23" s="117" t="s">
        <v>654</v>
      </c>
      <c r="E23" s="116" t="s">
        <v>655</v>
      </c>
      <c r="F23" s="116" t="s">
        <v>98</v>
      </c>
      <c r="G23" s="40" t="s">
        <v>387</v>
      </c>
      <c r="H23" s="118"/>
      <c r="I23" s="118"/>
      <c r="J23" s="119">
        <f t="shared" si="2"/>
        <v>0</v>
      </c>
      <c r="K23" s="35"/>
      <c r="L23" s="35"/>
      <c r="M23" s="35"/>
      <c r="N23" s="35"/>
      <c r="O23" s="35"/>
      <c r="P23" s="31"/>
      <c r="Q23" s="31"/>
      <c r="R23" s="31"/>
      <c r="S23" s="31"/>
      <c r="T23" s="31"/>
    </row>
    <row r="24" spans="1:20" ht="14.5" x14ac:dyDescent="0.35">
      <c r="A24" s="14"/>
      <c r="B24" s="374"/>
      <c r="C24" s="385"/>
      <c r="D24" s="117" t="s">
        <v>589</v>
      </c>
      <c r="E24" s="116" t="s">
        <v>357</v>
      </c>
      <c r="F24" s="116" t="s">
        <v>656</v>
      </c>
      <c r="G24" s="40" t="s">
        <v>387</v>
      </c>
      <c r="H24" s="118"/>
      <c r="I24" s="118"/>
      <c r="J24" s="119">
        <f t="shared" si="2"/>
        <v>0</v>
      </c>
      <c r="K24" s="35"/>
      <c r="L24" s="35"/>
      <c r="M24" s="35"/>
      <c r="N24" s="35"/>
      <c r="O24" s="35"/>
      <c r="P24" s="31"/>
      <c r="Q24" s="31"/>
      <c r="R24" s="31"/>
      <c r="S24" s="31"/>
      <c r="T24" s="31"/>
    </row>
    <row r="25" spans="1:20" ht="14.5" x14ac:dyDescent="0.35">
      <c r="A25" s="14"/>
      <c r="B25" s="374"/>
      <c r="C25" s="386"/>
      <c r="D25" s="117" t="s">
        <v>583</v>
      </c>
      <c r="E25" s="116" t="s">
        <v>352</v>
      </c>
      <c r="F25" s="116" t="s">
        <v>134</v>
      </c>
      <c r="G25" s="40" t="s">
        <v>387</v>
      </c>
      <c r="H25" s="118"/>
      <c r="I25" s="118"/>
      <c r="J25" s="119">
        <f t="shared" si="2"/>
        <v>0</v>
      </c>
      <c r="K25" s="35"/>
      <c r="L25" s="35"/>
      <c r="M25" s="35"/>
      <c r="N25" s="35"/>
      <c r="O25" s="35"/>
      <c r="P25" s="31"/>
      <c r="Q25" s="31"/>
      <c r="R25" s="31"/>
      <c r="S25" s="31"/>
      <c r="T25" s="31"/>
    </row>
    <row r="26" spans="1:20" ht="32.25" customHeight="1" x14ac:dyDescent="0.35">
      <c r="A26" s="14"/>
      <c r="B26" s="375"/>
      <c r="C26" s="116" t="s">
        <v>640</v>
      </c>
      <c r="D26" s="117" t="s">
        <v>657</v>
      </c>
      <c r="E26" s="116" t="s">
        <v>658</v>
      </c>
      <c r="F26" s="116" t="s">
        <v>659</v>
      </c>
      <c r="G26" s="40" t="s">
        <v>387</v>
      </c>
      <c r="H26" s="118"/>
      <c r="I26" s="118"/>
      <c r="J26" s="119">
        <f t="shared" si="2"/>
        <v>0</v>
      </c>
      <c r="K26" s="35"/>
      <c r="L26" s="35"/>
      <c r="M26" s="35"/>
      <c r="N26" s="35"/>
      <c r="O26" s="35"/>
      <c r="P26" s="31"/>
      <c r="Q26" s="31"/>
      <c r="R26" s="31"/>
      <c r="S26" s="31"/>
      <c r="T26" s="31"/>
    </row>
    <row r="27" spans="1:20" ht="14.5" x14ac:dyDescent="0.35">
      <c r="A27" s="14"/>
      <c r="B27" s="42" t="s">
        <v>644</v>
      </c>
      <c r="C27" s="120" t="str">
        <f>IF(K27=100%, "Complete", "Incomplete")</f>
        <v>Incomplete</v>
      </c>
      <c r="D27" s="221"/>
      <c r="E27" s="221"/>
      <c r="F27" s="221"/>
      <c r="G27" s="221"/>
      <c r="H27" s="221"/>
      <c r="I27" s="222"/>
      <c r="J27" s="121"/>
      <c r="K27" s="43">
        <f>SUM(J18:J26) / (COUNT(J18:J26))</f>
        <v>0</v>
      </c>
      <c r="L27" s="35"/>
      <c r="M27" s="35"/>
      <c r="N27" s="35"/>
      <c r="O27" s="35"/>
      <c r="P27" s="31"/>
      <c r="Q27" s="31"/>
      <c r="R27" s="31"/>
      <c r="S27" s="31"/>
      <c r="T27" s="31"/>
    </row>
    <row r="28" spans="1:20" ht="14.5" x14ac:dyDescent="0.35">
      <c r="A28" s="14"/>
      <c r="B28" s="14"/>
      <c r="C28" s="14"/>
      <c r="D28" s="122"/>
      <c r="E28" s="14"/>
      <c r="F28" s="14"/>
      <c r="G28" s="123"/>
      <c r="H28" s="14"/>
      <c r="I28" s="14"/>
      <c r="J28" s="115"/>
      <c r="K28" s="35"/>
      <c r="L28" s="35"/>
      <c r="M28" s="35"/>
      <c r="N28" s="35"/>
      <c r="O28" s="35"/>
      <c r="P28" s="31"/>
      <c r="Q28" s="31"/>
      <c r="R28" s="31"/>
      <c r="S28" s="31"/>
      <c r="T28" s="31"/>
    </row>
    <row r="29" spans="1:20" ht="14.5" x14ac:dyDescent="0.35">
      <c r="A29" s="14"/>
      <c r="B29" s="266" t="s">
        <v>622</v>
      </c>
      <c r="C29" s="380" t="s">
        <v>211</v>
      </c>
      <c r="D29" s="380"/>
      <c r="E29" s="380"/>
      <c r="F29" s="380"/>
      <c r="G29" s="380"/>
      <c r="H29" s="380"/>
      <c r="I29" s="380"/>
      <c r="J29" s="35"/>
      <c r="K29" s="35"/>
      <c r="L29" s="35"/>
      <c r="M29" s="35"/>
      <c r="N29" s="35"/>
      <c r="O29" s="35"/>
      <c r="P29" s="31"/>
      <c r="Q29" s="31"/>
      <c r="R29" s="31"/>
      <c r="S29" s="31"/>
      <c r="T29" s="31"/>
    </row>
    <row r="30" spans="1:20" ht="56.15" customHeight="1" x14ac:dyDescent="0.35">
      <c r="A30" s="14"/>
      <c r="B30" s="267" t="s">
        <v>623</v>
      </c>
      <c r="C30" s="377" t="s">
        <v>660</v>
      </c>
      <c r="D30" s="378"/>
      <c r="E30" s="378"/>
      <c r="F30" s="378"/>
      <c r="G30" s="378"/>
      <c r="H30" s="378"/>
      <c r="I30" s="378"/>
      <c r="J30" s="35"/>
      <c r="K30" s="35"/>
      <c r="L30" s="35"/>
      <c r="M30" s="35"/>
      <c r="N30" s="35"/>
      <c r="O30" s="35"/>
      <c r="P30" s="31"/>
      <c r="Q30" s="31"/>
      <c r="R30" s="31"/>
      <c r="S30" s="31"/>
      <c r="T30" s="31"/>
    </row>
    <row r="31" spans="1:20" ht="51.75" customHeight="1" x14ac:dyDescent="0.35">
      <c r="A31" s="14"/>
      <c r="B31" s="268" t="s">
        <v>625</v>
      </c>
      <c r="C31" s="378" t="s">
        <v>661</v>
      </c>
      <c r="D31" s="378"/>
      <c r="E31" s="378"/>
      <c r="F31" s="378"/>
      <c r="G31" s="378"/>
      <c r="H31" s="378"/>
      <c r="I31" s="378"/>
      <c r="J31" s="35"/>
      <c r="K31" s="35"/>
      <c r="L31" s="35"/>
      <c r="M31" s="35"/>
      <c r="N31" s="35"/>
      <c r="O31" s="35"/>
      <c r="P31" s="31"/>
      <c r="Q31" s="31"/>
      <c r="R31" s="31"/>
      <c r="S31" s="31"/>
      <c r="T31" s="31"/>
    </row>
    <row r="32" spans="1:20" ht="31" x14ac:dyDescent="0.35">
      <c r="A32" s="14"/>
      <c r="B32" s="381" t="s">
        <v>627</v>
      </c>
      <c r="C32" s="269" t="s">
        <v>628</v>
      </c>
      <c r="D32" s="269" t="s">
        <v>629</v>
      </c>
      <c r="E32" s="270" t="s">
        <v>630</v>
      </c>
      <c r="F32" s="269" t="s">
        <v>631</v>
      </c>
      <c r="G32" s="270" t="s">
        <v>632</v>
      </c>
      <c r="H32" s="270" t="s">
        <v>633</v>
      </c>
      <c r="I32" s="270" t="s">
        <v>73</v>
      </c>
      <c r="J32" s="39" t="s">
        <v>380</v>
      </c>
      <c r="K32" s="35"/>
      <c r="L32" s="35"/>
      <c r="M32" s="35"/>
      <c r="N32" s="35"/>
      <c r="O32" s="35"/>
      <c r="P32" s="31"/>
      <c r="Q32" s="31"/>
      <c r="R32" s="31"/>
      <c r="S32" s="31"/>
      <c r="T32" s="31"/>
    </row>
    <row r="33" spans="1:20" ht="58" x14ac:dyDescent="0.35">
      <c r="A33" s="14"/>
      <c r="B33" s="382"/>
      <c r="C33" s="271" t="s">
        <v>662</v>
      </c>
      <c r="D33" s="272" t="s">
        <v>663</v>
      </c>
      <c r="E33" s="271" t="s">
        <v>664</v>
      </c>
      <c r="F33" s="271" t="s">
        <v>652</v>
      </c>
      <c r="G33" s="40" t="s">
        <v>387</v>
      </c>
      <c r="H33" s="239"/>
      <c r="I33" s="239"/>
      <c r="J33" s="119">
        <f t="shared" ref="J33:J34" si="3">IF(G33="","0",IF(G33="Pass",1,IF(G33="Fail",0,IF(G33="TBD",0,IF(G33="N/A (Please provide reason)",1)))))</f>
        <v>0</v>
      </c>
      <c r="K33" s="35"/>
      <c r="L33" s="35"/>
      <c r="M33" s="35"/>
      <c r="N33" s="35"/>
      <c r="O33" s="35"/>
      <c r="P33" s="31"/>
      <c r="Q33" s="31"/>
      <c r="R33" s="31"/>
      <c r="S33" s="31"/>
      <c r="T33" s="31"/>
    </row>
    <row r="34" spans="1:20" ht="43.5" x14ac:dyDescent="0.35">
      <c r="A34" s="14"/>
      <c r="B34" s="383"/>
      <c r="C34" s="271" t="s">
        <v>640</v>
      </c>
      <c r="D34" s="272" t="s">
        <v>657</v>
      </c>
      <c r="E34" s="271" t="s">
        <v>658</v>
      </c>
      <c r="F34" s="271" t="s">
        <v>659</v>
      </c>
      <c r="G34" s="40" t="s">
        <v>387</v>
      </c>
      <c r="H34" s="239"/>
      <c r="I34" s="239"/>
      <c r="J34" s="119">
        <f t="shared" si="3"/>
        <v>0</v>
      </c>
      <c r="K34" s="35"/>
      <c r="L34" s="35"/>
      <c r="M34" s="35"/>
      <c r="N34" s="35"/>
      <c r="O34" s="35"/>
      <c r="P34" s="31"/>
      <c r="Q34" s="31"/>
      <c r="R34" s="31"/>
      <c r="S34" s="31"/>
      <c r="T34" s="31"/>
    </row>
    <row r="35" spans="1:20" ht="14.5" x14ac:dyDescent="0.35">
      <c r="A35" s="14"/>
      <c r="B35" s="273" t="s">
        <v>644</v>
      </c>
      <c r="C35" s="274" t="str">
        <f>IF(K35=100%, "Complete", "Incomplete")</f>
        <v>Incomplete</v>
      </c>
      <c r="D35" s="275"/>
      <c r="E35" s="275"/>
      <c r="F35" s="275"/>
      <c r="G35" s="275"/>
      <c r="H35" s="275"/>
      <c r="I35" s="276"/>
      <c r="J35" s="121"/>
      <c r="K35" s="43">
        <f>SUM(J30:J34) / (COUNT(J30:J34))</f>
        <v>0</v>
      </c>
      <c r="L35" s="35"/>
      <c r="M35" s="35"/>
      <c r="N35" s="35"/>
      <c r="O35" s="35"/>
      <c r="P35" s="31"/>
      <c r="Q35" s="31"/>
      <c r="R35" s="31"/>
      <c r="S35" s="31"/>
      <c r="T35" s="31"/>
    </row>
    <row r="36" spans="1:20" ht="14.5" x14ac:dyDescent="0.35">
      <c r="A36" s="14"/>
      <c r="B36" s="14"/>
      <c r="C36" s="14"/>
      <c r="D36" s="122"/>
      <c r="E36" s="14"/>
      <c r="F36" s="14"/>
      <c r="G36" s="123"/>
      <c r="H36" s="14"/>
      <c r="I36" s="14"/>
      <c r="J36" s="115"/>
      <c r="K36" s="35"/>
      <c r="L36" s="35"/>
      <c r="M36" s="35"/>
      <c r="N36" s="35"/>
      <c r="O36" s="35"/>
      <c r="P36" s="31"/>
      <c r="Q36" s="31"/>
      <c r="R36" s="31"/>
      <c r="S36" s="31"/>
      <c r="T36" s="31"/>
    </row>
    <row r="37" spans="1:20" ht="14.5" x14ac:dyDescent="0.35">
      <c r="A37" s="14"/>
      <c r="B37" s="14"/>
      <c r="C37" s="14"/>
      <c r="D37" s="122"/>
      <c r="E37" s="14"/>
      <c r="F37" s="14"/>
      <c r="G37" s="123"/>
      <c r="H37" s="14"/>
      <c r="I37" s="14"/>
      <c r="J37" s="115"/>
      <c r="K37" s="35"/>
      <c r="L37" s="35"/>
      <c r="M37" s="35"/>
      <c r="N37" s="35"/>
      <c r="O37" s="35"/>
      <c r="P37" s="31"/>
      <c r="Q37" s="31"/>
      <c r="R37" s="31"/>
      <c r="S37" s="31"/>
      <c r="T37" s="31"/>
    </row>
    <row r="38" spans="1:20" ht="14.5" x14ac:dyDescent="0.35">
      <c r="A38" s="14"/>
      <c r="B38" s="14"/>
      <c r="C38" s="14"/>
      <c r="D38" s="122"/>
      <c r="E38" s="14"/>
      <c r="F38" s="14"/>
      <c r="G38" s="123"/>
      <c r="H38" s="14"/>
      <c r="I38" s="14"/>
      <c r="J38" s="115"/>
      <c r="K38" s="35"/>
      <c r="L38" s="35"/>
      <c r="M38" s="35"/>
      <c r="N38" s="35"/>
      <c r="O38" s="35"/>
      <c r="P38" s="31"/>
      <c r="Q38" s="31"/>
      <c r="R38" s="31"/>
      <c r="S38" s="31"/>
      <c r="T38" s="31"/>
    </row>
    <row r="39" spans="1:20" ht="14.5" x14ac:dyDescent="0.35">
      <c r="A39" s="14"/>
      <c r="B39" s="14"/>
      <c r="C39" s="14"/>
      <c r="D39" s="122"/>
      <c r="E39" s="14"/>
      <c r="F39" s="14"/>
      <c r="G39" s="123"/>
      <c r="H39" s="14"/>
      <c r="I39" s="14"/>
      <c r="J39" s="115"/>
      <c r="K39" s="35"/>
      <c r="L39" s="35"/>
      <c r="M39" s="35"/>
      <c r="N39" s="35"/>
      <c r="O39" s="35"/>
      <c r="P39" s="31"/>
      <c r="Q39" s="31"/>
      <c r="R39" s="31"/>
      <c r="S39" s="31"/>
      <c r="T39" s="31"/>
    </row>
    <row r="40" spans="1:20" ht="14.5" x14ac:dyDescent="0.35">
      <c r="A40" s="14"/>
      <c r="B40" s="14"/>
      <c r="C40" s="14"/>
      <c r="D40" s="122"/>
      <c r="E40" s="14"/>
      <c r="F40" s="14"/>
      <c r="G40" s="59" t="s">
        <v>610</v>
      </c>
      <c r="H40" s="14"/>
      <c r="I40" s="14"/>
      <c r="J40" s="115"/>
      <c r="K40" s="35"/>
      <c r="L40" s="35"/>
      <c r="M40" s="35"/>
      <c r="N40" s="35"/>
      <c r="O40" s="35"/>
      <c r="P40" s="31"/>
      <c r="Q40" s="31"/>
      <c r="R40" s="31"/>
      <c r="S40" s="31"/>
      <c r="T40" s="31"/>
    </row>
    <row r="41" spans="1:20" ht="14.5" x14ac:dyDescent="0.35">
      <c r="A41" s="14"/>
      <c r="B41" s="14"/>
      <c r="C41" s="14"/>
      <c r="D41" s="122"/>
      <c r="E41" s="14"/>
      <c r="F41" s="14"/>
      <c r="G41" s="44" t="s">
        <v>612</v>
      </c>
      <c r="H41" s="14"/>
      <c r="I41" s="14"/>
      <c r="J41" s="115"/>
      <c r="K41" s="35"/>
      <c r="L41" s="35"/>
      <c r="M41" s="35"/>
      <c r="N41" s="35"/>
      <c r="O41" s="35"/>
      <c r="P41" s="31"/>
      <c r="Q41" s="31"/>
      <c r="R41" s="31"/>
      <c r="S41" s="31"/>
      <c r="T41" s="31"/>
    </row>
    <row r="42" spans="1:20" ht="14.5" x14ac:dyDescent="0.3">
      <c r="A42" s="31"/>
      <c r="B42" s="124"/>
      <c r="C42" s="125"/>
      <c r="D42" s="126" t="s">
        <v>0</v>
      </c>
      <c r="E42" s="125" t="s">
        <v>0</v>
      </c>
      <c r="F42" s="125"/>
      <c r="G42" s="45" t="s">
        <v>616</v>
      </c>
      <c r="H42" s="125"/>
      <c r="I42" s="125"/>
      <c r="J42" s="115"/>
      <c r="K42" s="35"/>
      <c r="L42" s="35"/>
      <c r="M42" s="35"/>
      <c r="N42" s="35"/>
      <c r="O42" s="35"/>
      <c r="P42" s="31"/>
      <c r="Q42" s="31"/>
      <c r="R42" s="31"/>
      <c r="S42" s="31"/>
      <c r="T42" s="31"/>
    </row>
    <row r="43" spans="1:20" ht="29" x14ac:dyDescent="0.3">
      <c r="A43" s="31"/>
      <c r="B43" s="124"/>
      <c r="C43" s="125"/>
      <c r="D43" s="126"/>
      <c r="E43" s="125"/>
      <c r="F43" s="125"/>
      <c r="G43" s="46" t="s">
        <v>614</v>
      </c>
      <c r="H43" s="125"/>
      <c r="I43" s="125"/>
      <c r="J43" s="115"/>
      <c r="K43" s="35"/>
      <c r="L43" s="35"/>
      <c r="M43" s="35"/>
      <c r="N43" s="35"/>
      <c r="O43" s="35"/>
      <c r="P43" s="31"/>
      <c r="Q43" s="31"/>
      <c r="R43" s="31"/>
      <c r="S43" s="31"/>
      <c r="T43" s="31"/>
    </row>
    <row r="44" spans="1:20" ht="14.5" x14ac:dyDescent="0.3">
      <c r="A44" s="31"/>
      <c r="B44" s="127"/>
      <c r="C44" s="128" t="s">
        <v>665</v>
      </c>
      <c r="D44" s="129" t="s">
        <v>666</v>
      </c>
      <c r="E44" s="130"/>
      <c r="F44" s="125"/>
      <c r="G44" s="46" t="s">
        <v>387</v>
      </c>
      <c r="H44" s="125"/>
      <c r="I44" s="125"/>
      <c r="J44" s="115"/>
      <c r="K44" s="35"/>
      <c r="L44" s="35"/>
      <c r="M44" s="35"/>
      <c r="N44" s="35"/>
      <c r="O44" s="35"/>
      <c r="P44" s="31"/>
      <c r="Q44" s="31"/>
      <c r="R44" s="31"/>
      <c r="S44" s="31"/>
      <c r="T44" s="31"/>
    </row>
    <row r="45" spans="1:20" ht="14.5" x14ac:dyDescent="0.3">
      <c r="A45" s="31"/>
      <c r="B45" s="131" t="s">
        <v>209</v>
      </c>
      <c r="C45" s="132">
        <f>K14</f>
        <v>0</v>
      </c>
      <c r="D45" s="133" t="str">
        <f>C14</f>
        <v>Incomplete</v>
      </c>
      <c r="E45" s="134"/>
      <c r="F45" s="125"/>
      <c r="G45" s="135"/>
      <c r="H45" s="125"/>
      <c r="I45" s="125"/>
      <c r="J45" s="115"/>
      <c r="K45" s="35"/>
      <c r="L45" s="35"/>
      <c r="M45" s="35"/>
      <c r="N45" s="35"/>
      <c r="O45" s="35"/>
      <c r="P45" s="31"/>
      <c r="Q45" s="31"/>
      <c r="R45" s="31"/>
      <c r="S45" s="31"/>
      <c r="T45" s="31"/>
    </row>
    <row r="46" spans="1:20" s="41" customFormat="1" ht="14.5" x14ac:dyDescent="0.35">
      <c r="A46" s="31"/>
      <c r="B46" s="131" t="s">
        <v>210</v>
      </c>
      <c r="C46" s="132">
        <f>K27</f>
        <v>0</v>
      </c>
      <c r="D46" s="133" t="str">
        <f>C27</f>
        <v>Incomplete</v>
      </c>
      <c r="E46" s="134"/>
      <c r="F46" s="61" t="s">
        <v>667</v>
      </c>
      <c r="G46" s="136">
        <f>COUNTIF($J$1:$J41,"0")</f>
        <v>11</v>
      </c>
      <c r="H46" s="14"/>
      <c r="I46" s="14"/>
      <c r="K46" s="35"/>
      <c r="L46" s="35"/>
      <c r="M46" s="35"/>
      <c r="N46" s="35"/>
      <c r="O46" s="35"/>
      <c r="P46" s="35"/>
      <c r="Q46" s="35"/>
      <c r="R46" s="35"/>
      <c r="S46" s="35"/>
      <c r="T46" s="35"/>
    </row>
    <row r="47" spans="1:20" s="41" customFormat="1" ht="14.5" x14ac:dyDescent="0.3">
      <c r="A47" s="31"/>
      <c r="B47" s="131" t="s">
        <v>210</v>
      </c>
      <c r="C47" s="132">
        <f>K28</f>
        <v>0</v>
      </c>
      <c r="D47" s="133" t="str">
        <f>C35</f>
        <v>Incomplete</v>
      </c>
      <c r="E47" s="134"/>
      <c r="F47" s="137" t="s">
        <v>668</v>
      </c>
      <c r="G47" s="136">
        <f>COUNTIF($J$1:$J41,"1")</f>
        <v>0</v>
      </c>
      <c r="H47" s="125"/>
      <c r="I47" s="125"/>
      <c r="K47" s="35"/>
      <c r="L47" s="35"/>
      <c r="M47" s="35"/>
      <c r="N47" s="35"/>
      <c r="O47" s="35"/>
      <c r="P47" s="35"/>
      <c r="Q47" s="35"/>
      <c r="R47" s="35"/>
      <c r="S47" s="35"/>
      <c r="T47" s="35"/>
    </row>
    <row r="48" spans="1:20" s="41" customFormat="1" ht="14.5" x14ac:dyDescent="0.3">
      <c r="A48" s="31"/>
      <c r="B48" s="125"/>
      <c r="C48" s="31"/>
      <c r="D48" s="31"/>
      <c r="E48" s="134"/>
      <c r="F48" s="61" t="s">
        <v>669</v>
      </c>
      <c r="G48" s="136">
        <f>COUNTIF(J1:J41,"&gt;=0")</f>
        <v>11</v>
      </c>
      <c r="H48" s="125"/>
      <c r="I48" s="125"/>
      <c r="K48" s="35"/>
      <c r="L48" s="35"/>
      <c r="M48" s="35"/>
      <c r="N48" s="35"/>
      <c r="O48" s="35"/>
      <c r="P48" s="35"/>
      <c r="Q48" s="35"/>
      <c r="R48" s="35"/>
      <c r="S48" s="35"/>
      <c r="T48" s="35"/>
    </row>
    <row r="49" spans="1:20" s="41" customFormat="1" ht="14.5" x14ac:dyDescent="0.3">
      <c r="A49" s="31"/>
      <c r="B49" s="125"/>
      <c r="C49" s="31"/>
      <c r="D49" s="31"/>
      <c r="E49" s="134"/>
      <c r="F49" s="137" t="s">
        <v>670</v>
      </c>
      <c r="G49" s="47">
        <f>SUM($G47/$G48)</f>
        <v>0</v>
      </c>
      <c r="H49" s="125"/>
      <c r="I49" s="125"/>
      <c r="K49" s="35"/>
      <c r="L49" s="35"/>
      <c r="M49" s="35"/>
      <c r="N49" s="35"/>
      <c r="O49" s="35"/>
      <c r="P49" s="35"/>
      <c r="Q49" s="35"/>
      <c r="R49" s="35"/>
      <c r="S49" s="35"/>
      <c r="T49" s="35"/>
    </row>
    <row r="50" spans="1:20" s="41" customFormat="1" ht="14.5" x14ac:dyDescent="0.3">
      <c r="A50" s="31"/>
      <c r="B50" s="124"/>
      <c r="C50" s="98"/>
      <c r="D50" s="113"/>
      <c r="E50" s="125"/>
      <c r="F50" s="125"/>
      <c r="G50" s="31"/>
      <c r="H50" s="125"/>
      <c r="I50" s="125"/>
      <c r="J50" s="115"/>
      <c r="K50" s="35"/>
      <c r="L50" s="35"/>
      <c r="M50" s="35"/>
      <c r="N50" s="35"/>
      <c r="O50" s="35"/>
      <c r="P50" s="35"/>
      <c r="Q50" s="35"/>
      <c r="R50" s="35"/>
      <c r="S50" s="35"/>
      <c r="T50" s="35"/>
    </row>
    <row r="51" spans="1:20" s="41" customFormat="1" ht="14.5" x14ac:dyDescent="0.3">
      <c r="A51" s="31"/>
      <c r="B51" s="124"/>
      <c r="C51" s="138">
        <f>COUNTIF(D45:D49,"Complete")</f>
        <v>0</v>
      </c>
      <c r="D51" s="139" t="s">
        <v>188</v>
      </c>
      <c r="E51" s="140"/>
      <c r="F51" s="125"/>
      <c r="G51" s="135"/>
      <c r="H51" s="125"/>
      <c r="I51" s="125"/>
      <c r="J51" s="115"/>
      <c r="K51" s="35"/>
      <c r="L51" s="35"/>
      <c r="M51" s="35"/>
      <c r="N51" s="35"/>
      <c r="O51" s="35"/>
      <c r="P51" s="35"/>
      <c r="Q51" s="35"/>
      <c r="R51" s="35"/>
      <c r="S51" s="35"/>
      <c r="T51" s="35"/>
    </row>
    <row r="52" spans="1:20" ht="14.5" x14ac:dyDescent="0.3">
      <c r="A52" s="31"/>
      <c r="B52" s="124"/>
      <c r="C52" s="138">
        <f>COUNTIF(D45:D50,"Incomplete")</f>
        <v>3</v>
      </c>
      <c r="D52" s="139" t="s">
        <v>671</v>
      </c>
      <c r="E52" s="140"/>
      <c r="F52" s="125"/>
      <c r="G52" s="135"/>
      <c r="H52" s="125"/>
      <c r="I52" s="125"/>
      <c r="J52" s="115"/>
      <c r="K52" s="35"/>
      <c r="L52" s="35"/>
      <c r="M52" s="35"/>
      <c r="N52" s="35"/>
      <c r="O52" s="35"/>
      <c r="P52" s="31"/>
      <c r="Q52" s="31"/>
      <c r="R52" s="31"/>
      <c r="S52" s="31"/>
      <c r="T52" s="31"/>
    </row>
    <row r="53" spans="1:20" s="41" customFormat="1" ht="14.5" x14ac:dyDescent="0.3">
      <c r="A53" s="31"/>
      <c r="B53" s="124"/>
      <c r="C53" s="48">
        <f>SUM($C$51:$C$52)</f>
        <v>3</v>
      </c>
      <c r="D53" s="139" t="s">
        <v>672</v>
      </c>
      <c r="E53" s="140"/>
      <c r="F53" s="125"/>
      <c r="G53" s="135"/>
      <c r="H53" s="125"/>
      <c r="I53" s="125"/>
      <c r="J53" s="115"/>
      <c r="K53" s="35"/>
      <c r="L53" s="35"/>
      <c r="M53" s="35"/>
      <c r="N53" s="35"/>
      <c r="O53" s="35"/>
      <c r="P53" s="35"/>
      <c r="Q53" s="35"/>
      <c r="R53" s="35"/>
      <c r="S53" s="35"/>
      <c r="T53" s="35"/>
    </row>
    <row r="54" spans="1:20" s="41" customFormat="1" ht="14.5" x14ac:dyDescent="0.3">
      <c r="A54" s="31"/>
      <c r="B54" s="124"/>
      <c r="C54" s="49">
        <f>SUM($C$51)/($C$53)</f>
        <v>0</v>
      </c>
      <c r="D54" s="50" t="s">
        <v>673</v>
      </c>
      <c r="E54" s="141"/>
      <c r="F54" s="125"/>
      <c r="G54" s="135"/>
      <c r="H54" s="125"/>
      <c r="I54" s="125"/>
      <c r="J54" s="115"/>
      <c r="K54" s="35"/>
      <c r="L54" s="35"/>
      <c r="M54" s="35"/>
      <c r="N54" s="35"/>
      <c r="O54" s="35"/>
      <c r="P54" s="35"/>
      <c r="Q54" s="35"/>
      <c r="R54" s="35"/>
      <c r="S54" s="35"/>
      <c r="T54" s="35"/>
    </row>
    <row r="55" spans="1:20" s="41" customFormat="1" ht="14.5" x14ac:dyDescent="0.3">
      <c r="A55" s="31"/>
      <c r="B55" s="124"/>
      <c r="C55" s="125"/>
      <c r="D55" s="126"/>
      <c r="E55" s="125"/>
      <c r="F55" s="125"/>
      <c r="G55" s="135"/>
      <c r="H55" s="125"/>
      <c r="I55" s="125"/>
      <c r="J55" s="115"/>
      <c r="K55" s="35"/>
      <c r="L55" s="35"/>
      <c r="M55" s="35"/>
      <c r="N55" s="35"/>
      <c r="O55" s="35"/>
      <c r="P55" s="35"/>
      <c r="Q55" s="35"/>
      <c r="R55" s="35"/>
      <c r="S55" s="35"/>
      <c r="T55" s="35"/>
    </row>
    <row r="56" spans="1:20" s="41" customFormat="1" ht="14.5" x14ac:dyDescent="0.3">
      <c r="A56" s="31"/>
      <c r="B56" s="124"/>
      <c r="C56" s="31"/>
      <c r="D56" s="55"/>
      <c r="E56" s="31"/>
      <c r="F56" s="31"/>
      <c r="G56" s="31"/>
      <c r="H56" s="125"/>
      <c r="I56" s="125"/>
      <c r="J56" s="115"/>
      <c r="K56" s="35"/>
      <c r="L56" s="35"/>
      <c r="M56" s="35"/>
      <c r="N56" s="35"/>
      <c r="O56" s="35"/>
      <c r="P56" s="35"/>
      <c r="Q56" s="35"/>
      <c r="R56" s="35"/>
      <c r="S56" s="35"/>
      <c r="T56" s="35"/>
    </row>
    <row r="57" spans="1:20" ht="14.5" x14ac:dyDescent="0.3">
      <c r="A57" s="31"/>
      <c r="B57" s="124"/>
      <c r="C57" s="31"/>
      <c r="D57" s="55"/>
      <c r="E57" s="31"/>
      <c r="F57" s="31"/>
      <c r="G57" s="31"/>
      <c r="H57" s="125"/>
      <c r="I57" s="125"/>
      <c r="J57" s="115"/>
      <c r="K57" s="35"/>
      <c r="L57" s="35"/>
      <c r="M57" s="35"/>
      <c r="N57" s="35"/>
      <c r="O57" s="35"/>
      <c r="P57" s="31"/>
      <c r="Q57" s="31"/>
      <c r="R57" s="31"/>
      <c r="S57" s="31"/>
      <c r="T57" s="31"/>
    </row>
    <row r="58" spans="1:20" x14ac:dyDescent="0.3">
      <c r="A58" s="31"/>
      <c r="B58" s="31"/>
      <c r="C58" s="31"/>
      <c r="D58" s="55"/>
      <c r="E58" s="31"/>
      <c r="F58" s="31"/>
      <c r="G58" s="31"/>
      <c r="H58" s="31"/>
      <c r="I58" s="31"/>
      <c r="J58" s="31"/>
      <c r="K58" s="31"/>
      <c r="L58" s="35"/>
      <c r="M58" s="35"/>
      <c r="N58" s="35"/>
      <c r="O58" s="35"/>
      <c r="P58" s="31"/>
      <c r="Q58" s="31"/>
      <c r="R58" s="31"/>
      <c r="S58" s="31"/>
      <c r="T58" s="31"/>
    </row>
    <row r="59" spans="1:20" x14ac:dyDescent="0.3">
      <c r="A59" s="31"/>
      <c r="B59" s="31"/>
      <c r="C59" s="31"/>
      <c r="D59" s="55"/>
      <c r="E59" s="31"/>
      <c r="F59" s="31"/>
      <c r="G59" s="31"/>
      <c r="H59" s="31"/>
      <c r="I59" s="31"/>
      <c r="J59" s="31"/>
      <c r="K59" s="31"/>
      <c r="L59" s="35"/>
      <c r="M59" s="35"/>
      <c r="N59" s="35"/>
      <c r="O59" s="35"/>
      <c r="P59" s="31"/>
      <c r="Q59" s="31"/>
      <c r="R59" s="31"/>
      <c r="S59" s="31"/>
      <c r="T59" s="31"/>
    </row>
    <row r="60" spans="1:20" x14ac:dyDescent="0.3">
      <c r="A60" s="31"/>
      <c r="B60" s="31"/>
      <c r="C60" s="31"/>
      <c r="D60" s="55"/>
      <c r="E60" s="31"/>
      <c r="F60" s="31"/>
      <c r="G60" s="31"/>
      <c r="H60" s="31"/>
      <c r="I60" s="31"/>
      <c r="J60" s="31"/>
      <c r="K60" s="31"/>
      <c r="L60" s="35"/>
      <c r="M60" s="35"/>
      <c r="N60" s="35"/>
      <c r="O60" s="35"/>
      <c r="P60" s="31"/>
      <c r="Q60" s="31"/>
      <c r="R60" s="31"/>
      <c r="S60" s="31"/>
      <c r="T60" s="31"/>
    </row>
    <row r="61" spans="1:20" x14ac:dyDescent="0.3">
      <c r="A61" s="31"/>
      <c r="B61" s="31"/>
      <c r="C61" s="31"/>
      <c r="D61" s="55"/>
      <c r="E61" s="31"/>
      <c r="F61" s="31"/>
      <c r="G61" s="31"/>
      <c r="H61" s="31"/>
      <c r="I61" s="31"/>
      <c r="J61" s="31"/>
      <c r="K61" s="31"/>
      <c r="L61" s="35"/>
      <c r="M61" s="35"/>
      <c r="N61" s="35"/>
      <c r="O61" s="35"/>
      <c r="P61" s="31"/>
      <c r="Q61" s="31"/>
      <c r="R61" s="31"/>
      <c r="S61" s="31"/>
      <c r="T61" s="31"/>
    </row>
    <row r="62" spans="1:20" x14ac:dyDescent="0.3">
      <c r="A62" s="31"/>
      <c r="B62" s="31"/>
      <c r="C62" s="31"/>
      <c r="D62" s="55"/>
      <c r="E62" s="31"/>
      <c r="F62" s="31"/>
      <c r="G62" s="31"/>
      <c r="H62" s="31"/>
      <c r="I62" s="31"/>
      <c r="J62" s="31"/>
      <c r="K62" s="31"/>
      <c r="L62" s="35"/>
      <c r="M62" s="35"/>
      <c r="N62" s="35"/>
      <c r="O62" s="35"/>
      <c r="P62" s="31"/>
      <c r="Q62" s="31"/>
      <c r="R62" s="31"/>
      <c r="S62" s="31"/>
      <c r="T62" s="31"/>
    </row>
    <row r="63" spans="1:20" x14ac:dyDescent="0.3">
      <c r="A63" s="31"/>
      <c r="B63" s="31"/>
      <c r="C63" s="31"/>
      <c r="D63" s="55"/>
      <c r="E63" s="31"/>
      <c r="F63" s="31"/>
      <c r="G63" s="31"/>
      <c r="H63" s="31"/>
      <c r="I63" s="31"/>
      <c r="J63" s="31"/>
      <c r="K63" s="31"/>
      <c r="L63" s="35"/>
      <c r="M63" s="35"/>
      <c r="N63" s="35"/>
      <c r="O63" s="35"/>
      <c r="P63" s="31"/>
      <c r="Q63" s="31"/>
      <c r="R63" s="31"/>
      <c r="S63" s="31"/>
      <c r="T63" s="31"/>
    </row>
    <row r="64" spans="1:20" x14ac:dyDescent="0.3">
      <c r="A64" s="31"/>
      <c r="B64" s="31"/>
      <c r="C64" s="31"/>
      <c r="D64" s="55"/>
      <c r="E64" s="31"/>
      <c r="F64" s="31"/>
      <c r="G64" s="31"/>
      <c r="H64" s="31"/>
      <c r="I64" s="31"/>
      <c r="J64" s="31"/>
      <c r="K64" s="31"/>
      <c r="L64" s="35"/>
      <c r="M64" s="35"/>
      <c r="N64" s="35"/>
      <c r="O64" s="35"/>
      <c r="P64" s="31"/>
      <c r="Q64" s="31"/>
      <c r="R64" s="31"/>
      <c r="S64" s="31"/>
      <c r="T64" s="31"/>
    </row>
    <row r="65" spans="1:20" x14ac:dyDescent="0.3">
      <c r="A65" s="31"/>
      <c r="B65" s="31"/>
      <c r="C65" s="31"/>
      <c r="D65" s="55"/>
      <c r="E65" s="31"/>
      <c r="F65" s="31"/>
      <c r="G65" s="31"/>
      <c r="H65" s="31"/>
      <c r="I65" s="31"/>
      <c r="J65" s="31"/>
      <c r="K65" s="31"/>
      <c r="L65" s="35"/>
      <c r="M65" s="35"/>
      <c r="N65" s="35"/>
      <c r="O65" s="35"/>
      <c r="P65" s="31"/>
      <c r="Q65" s="31"/>
      <c r="R65" s="31"/>
      <c r="S65" s="31"/>
      <c r="T65" s="31"/>
    </row>
    <row r="66" spans="1:20" x14ac:dyDescent="0.3">
      <c r="A66" s="31"/>
      <c r="B66" s="31"/>
      <c r="C66" s="31"/>
      <c r="D66" s="55"/>
      <c r="E66" s="31"/>
      <c r="F66" s="31"/>
      <c r="G66" s="31"/>
      <c r="H66" s="31"/>
      <c r="I66" s="31"/>
      <c r="J66" s="31"/>
      <c r="K66" s="31"/>
      <c r="L66" s="35"/>
      <c r="M66" s="35"/>
      <c r="N66" s="35"/>
      <c r="O66" s="35"/>
      <c r="P66" s="31"/>
      <c r="Q66" s="31"/>
      <c r="R66" s="31"/>
      <c r="S66" s="31"/>
      <c r="T66" s="31"/>
    </row>
    <row r="67" spans="1:20" x14ac:dyDescent="0.3">
      <c r="A67" s="31"/>
      <c r="B67" s="31"/>
      <c r="C67" s="31"/>
      <c r="D67" s="55"/>
      <c r="E67" s="31"/>
      <c r="F67" s="31"/>
      <c r="G67" s="31"/>
      <c r="H67" s="31"/>
      <c r="I67" s="31"/>
      <c r="J67" s="31"/>
      <c r="K67" s="31"/>
      <c r="L67" s="35"/>
      <c r="M67" s="35"/>
      <c r="N67" s="35"/>
      <c r="O67" s="35"/>
      <c r="P67" s="31"/>
      <c r="Q67" s="31"/>
      <c r="R67" s="31"/>
      <c r="S67" s="31"/>
      <c r="T67" s="31"/>
    </row>
    <row r="68" spans="1:20" x14ac:dyDescent="0.3">
      <c r="A68" s="31"/>
      <c r="B68" s="31"/>
      <c r="C68" s="31"/>
      <c r="D68" s="55"/>
      <c r="E68" s="31"/>
      <c r="F68" s="31"/>
      <c r="G68" s="31"/>
      <c r="H68" s="31"/>
      <c r="I68" s="31"/>
      <c r="J68" s="31"/>
      <c r="K68" s="31"/>
      <c r="L68" s="35"/>
      <c r="M68" s="35"/>
      <c r="N68" s="35"/>
      <c r="O68" s="35"/>
      <c r="P68" s="31"/>
      <c r="Q68" s="31"/>
      <c r="R68" s="31"/>
      <c r="S68" s="31"/>
      <c r="T68" s="31"/>
    </row>
    <row r="69" spans="1:20" x14ac:dyDescent="0.3">
      <c r="A69" s="31"/>
      <c r="B69" s="31"/>
      <c r="C69" s="31"/>
      <c r="D69" s="55"/>
      <c r="E69" s="31"/>
      <c r="F69" s="31"/>
      <c r="G69" s="31"/>
      <c r="H69" s="31"/>
      <c r="I69" s="31"/>
      <c r="J69" s="31"/>
      <c r="K69" s="31"/>
      <c r="L69" s="35"/>
      <c r="M69" s="35"/>
      <c r="N69" s="35"/>
      <c r="O69" s="35"/>
      <c r="P69" s="31"/>
      <c r="Q69" s="31"/>
      <c r="R69" s="31"/>
      <c r="S69" s="31"/>
      <c r="T69" s="31"/>
    </row>
    <row r="70" spans="1:20" x14ac:dyDescent="0.3">
      <c r="A70" s="31"/>
      <c r="B70" s="31"/>
      <c r="C70" s="31"/>
      <c r="D70" s="55"/>
      <c r="E70" s="31"/>
      <c r="F70" s="31"/>
      <c r="G70" s="31"/>
      <c r="H70" s="31"/>
      <c r="I70" s="31"/>
      <c r="J70" s="31"/>
      <c r="K70" s="31"/>
      <c r="L70" s="35"/>
      <c r="M70" s="35"/>
      <c r="N70" s="35"/>
      <c r="O70" s="35"/>
      <c r="P70" s="31"/>
      <c r="Q70" s="31"/>
      <c r="R70" s="31"/>
      <c r="S70" s="31"/>
      <c r="T70" s="31"/>
    </row>
    <row r="71" spans="1:20" x14ac:dyDescent="0.3">
      <c r="A71" s="31"/>
      <c r="B71" s="31"/>
      <c r="C71" s="31"/>
      <c r="D71" s="55"/>
      <c r="E71" s="31"/>
      <c r="F71" s="31"/>
      <c r="G71" s="31"/>
      <c r="H71" s="31"/>
      <c r="I71" s="31"/>
      <c r="J71" s="31"/>
      <c r="K71" s="31"/>
      <c r="L71" s="35"/>
      <c r="M71" s="35"/>
      <c r="N71" s="35"/>
      <c r="O71" s="35"/>
      <c r="P71" s="31"/>
      <c r="Q71" s="31"/>
      <c r="R71" s="31"/>
      <c r="S71" s="31"/>
      <c r="T71" s="31"/>
    </row>
    <row r="72" spans="1:20" x14ac:dyDescent="0.3">
      <c r="A72" s="31"/>
      <c r="B72" s="31"/>
      <c r="C72" s="31"/>
      <c r="D72" s="55"/>
      <c r="E72" s="31"/>
      <c r="F72" s="31"/>
      <c r="G72" s="31"/>
      <c r="H72" s="31"/>
      <c r="I72" s="31"/>
      <c r="J72" s="31"/>
      <c r="K72" s="31"/>
      <c r="L72" s="35"/>
      <c r="M72" s="35"/>
      <c r="N72" s="35"/>
      <c r="O72" s="35"/>
      <c r="P72" s="31"/>
      <c r="Q72" s="31"/>
      <c r="R72" s="31"/>
      <c r="S72" s="31"/>
      <c r="T72" s="31"/>
    </row>
    <row r="73" spans="1:20" x14ac:dyDescent="0.3">
      <c r="A73" s="31"/>
      <c r="B73" s="31"/>
      <c r="C73" s="31"/>
      <c r="D73" s="55"/>
      <c r="E73" s="31"/>
      <c r="F73" s="31"/>
      <c r="G73" s="31"/>
      <c r="H73" s="31"/>
      <c r="I73" s="31"/>
      <c r="J73" s="31"/>
      <c r="K73" s="31"/>
      <c r="L73" s="35"/>
      <c r="M73" s="35"/>
      <c r="N73" s="35"/>
      <c r="O73" s="35"/>
      <c r="P73" s="31"/>
      <c r="Q73" s="31"/>
      <c r="R73" s="31"/>
      <c r="S73" s="31"/>
      <c r="T73" s="31"/>
    </row>
    <row r="74" spans="1:20" x14ac:dyDescent="0.3">
      <c r="A74" s="31"/>
      <c r="B74" s="31"/>
      <c r="C74" s="31"/>
      <c r="D74" s="55"/>
      <c r="E74" s="31"/>
      <c r="F74" s="31"/>
      <c r="G74" s="31"/>
      <c r="H74" s="31"/>
      <c r="I74" s="31"/>
      <c r="J74" s="31"/>
      <c r="K74" s="31"/>
      <c r="L74" s="35"/>
      <c r="M74" s="35"/>
      <c r="N74" s="35"/>
      <c r="O74" s="35"/>
      <c r="P74" s="31"/>
      <c r="Q74" s="31"/>
      <c r="R74" s="31"/>
      <c r="S74" s="31"/>
      <c r="T74" s="31"/>
    </row>
    <row r="75" spans="1:20" x14ac:dyDescent="0.3">
      <c r="A75" s="31"/>
      <c r="B75" s="31"/>
      <c r="C75" s="31"/>
      <c r="D75" s="55"/>
      <c r="E75" s="31"/>
      <c r="F75" s="31"/>
      <c r="G75" s="31"/>
      <c r="H75" s="31"/>
      <c r="I75" s="31"/>
      <c r="J75" s="31"/>
      <c r="K75" s="31"/>
      <c r="L75" s="35"/>
      <c r="M75" s="35"/>
      <c r="N75" s="35"/>
      <c r="O75" s="35"/>
      <c r="P75" s="31"/>
      <c r="Q75" s="31"/>
      <c r="R75" s="31"/>
      <c r="S75" s="31"/>
      <c r="T75" s="31"/>
    </row>
    <row r="76" spans="1:20" x14ac:dyDescent="0.3">
      <c r="A76" s="31"/>
      <c r="B76" s="31"/>
      <c r="C76" s="31"/>
      <c r="D76" s="55"/>
      <c r="E76" s="31"/>
      <c r="F76" s="31"/>
      <c r="G76" s="31"/>
      <c r="H76" s="31"/>
      <c r="I76" s="31"/>
      <c r="J76" s="31"/>
      <c r="K76" s="31"/>
      <c r="L76" s="35"/>
      <c r="M76" s="35"/>
      <c r="N76" s="35"/>
      <c r="O76" s="35"/>
      <c r="P76" s="31"/>
      <c r="Q76" s="31"/>
      <c r="R76" s="31"/>
      <c r="S76" s="31"/>
      <c r="T76" s="31"/>
    </row>
    <row r="77" spans="1:20" ht="14.5" x14ac:dyDescent="0.3">
      <c r="A77" s="31"/>
      <c r="B77" s="31"/>
      <c r="C77" s="125"/>
      <c r="D77" s="126"/>
      <c r="E77" s="125"/>
      <c r="F77" s="125"/>
      <c r="G77" s="135"/>
      <c r="H77" s="31"/>
      <c r="I77" s="31"/>
      <c r="J77" s="31"/>
      <c r="K77" s="31"/>
      <c r="L77" s="35"/>
      <c r="M77" s="35"/>
      <c r="N77" s="35"/>
      <c r="O77" s="35"/>
      <c r="P77" s="31"/>
      <c r="Q77" s="31"/>
      <c r="R77" s="31"/>
      <c r="S77" s="31"/>
      <c r="T77" s="31"/>
    </row>
    <row r="78" spans="1:20" ht="14.5" x14ac:dyDescent="0.3">
      <c r="A78" s="31"/>
      <c r="B78" s="31"/>
      <c r="C78" s="125"/>
      <c r="D78" s="126"/>
      <c r="E78" s="125"/>
      <c r="F78" s="125"/>
      <c r="G78" s="135"/>
      <c r="H78" s="31"/>
      <c r="I78" s="31"/>
      <c r="J78" s="31"/>
      <c r="K78" s="31"/>
      <c r="L78" s="35"/>
      <c r="M78" s="35"/>
      <c r="N78" s="35"/>
      <c r="O78" s="35"/>
      <c r="P78" s="31"/>
      <c r="Q78" s="31"/>
      <c r="R78" s="31"/>
      <c r="S78" s="31"/>
      <c r="T78" s="31"/>
    </row>
    <row r="79" spans="1:20" ht="14.5" x14ac:dyDescent="0.3">
      <c r="A79" s="31"/>
      <c r="B79" s="124"/>
      <c r="C79" s="125"/>
      <c r="D79" s="126"/>
      <c r="E79" s="125"/>
      <c r="F79" s="125"/>
      <c r="G79" s="135"/>
      <c r="H79" s="125"/>
      <c r="I79" s="125"/>
      <c r="J79" s="115"/>
      <c r="K79" s="35"/>
      <c r="L79" s="35"/>
      <c r="M79" s="35"/>
      <c r="N79" s="35"/>
      <c r="O79" s="35"/>
      <c r="P79" s="31"/>
      <c r="Q79" s="31"/>
      <c r="R79" s="31"/>
      <c r="S79" s="31"/>
      <c r="T79" s="31"/>
    </row>
    <row r="80" spans="1:20" ht="14.5" x14ac:dyDescent="0.3">
      <c r="A80" s="31"/>
      <c r="B80" s="124"/>
      <c r="C80" s="125"/>
      <c r="D80" s="126"/>
      <c r="E80" s="125"/>
      <c r="F80" s="125"/>
      <c r="G80" s="135"/>
      <c r="H80" s="125"/>
      <c r="I80" s="125"/>
      <c r="J80" s="115"/>
      <c r="K80" s="35"/>
      <c r="L80" s="35"/>
      <c r="M80" s="35"/>
      <c r="N80" s="35"/>
      <c r="O80" s="35"/>
      <c r="P80" s="31"/>
      <c r="Q80" s="31"/>
      <c r="R80" s="31"/>
      <c r="S80" s="31"/>
      <c r="T80" s="31"/>
    </row>
    <row r="81" spans="1:20" ht="14.5" x14ac:dyDescent="0.3">
      <c r="A81" s="31"/>
      <c r="B81" s="124"/>
      <c r="C81" s="125"/>
      <c r="D81" s="126"/>
      <c r="E81" s="125"/>
      <c r="F81" s="125"/>
      <c r="G81" s="135"/>
      <c r="H81" s="125"/>
      <c r="I81" s="125"/>
      <c r="J81" s="115"/>
      <c r="K81" s="35"/>
      <c r="L81" s="35"/>
      <c r="M81" s="35"/>
      <c r="N81" s="35"/>
      <c r="O81" s="35"/>
      <c r="P81" s="31"/>
      <c r="Q81" s="31"/>
      <c r="R81" s="31"/>
      <c r="S81" s="31"/>
      <c r="T81" s="31"/>
    </row>
    <row r="82" spans="1:20" ht="14.5" x14ac:dyDescent="0.3">
      <c r="A82" s="31"/>
      <c r="B82" s="124"/>
      <c r="C82" s="125"/>
      <c r="D82" s="126"/>
      <c r="E82" s="125"/>
      <c r="F82" s="125"/>
      <c r="G82" s="135"/>
      <c r="H82" s="125"/>
      <c r="I82" s="125"/>
      <c r="J82" s="115"/>
      <c r="K82" s="35"/>
      <c r="L82" s="35"/>
      <c r="M82" s="35"/>
      <c r="N82" s="35"/>
      <c r="O82" s="35"/>
      <c r="P82" s="31"/>
      <c r="Q82" s="31"/>
      <c r="R82" s="31"/>
      <c r="S82" s="31"/>
      <c r="T82" s="31"/>
    </row>
    <row r="83" spans="1:20" ht="14.5" x14ac:dyDescent="0.3">
      <c r="A83" s="31"/>
      <c r="B83" s="124"/>
      <c r="C83" s="125"/>
      <c r="D83" s="126"/>
      <c r="E83" s="125"/>
      <c r="F83" s="125"/>
      <c r="G83" s="135"/>
      <c r="H83" s="125"/>
      <c r="I83" s="125"/>
      <c r="J83" s="115"/>
      <c r="K83" s="35"/>
      <c r="L83" s="35"/>
      <c r="M83" s="35"/>
      <c r="N83" s="35"/>
      <c r="O83" s="35"/>
      <c r="P83" s="31"/>
      <c r="Q83" s="31"/>
      <c r="R83" s="31"/>
      <c r="S83" s="31"/>
      <c r="T83" s="31"/>
    </row>
    <row r="84" spans="1:20" ht="14.5" x14ac:dyDescent="0.3">
      <c r="A84" s="31"/>
      <c r="B84" s="124"/>
      <c r="C84" s="125"/>
      <c r="D84" s="126"/>
      <c r="E84" s="125"/>
      <c r="F84" s="125"/>
      <c r="G84" s="135"/>
      <c r="H84" s="125"/>
      <c r="I84" s="125"/>
      <c r="J84" s="115"/>
      <c r="K84" s="35"/>
      <c r="L84" s="35"/>
      <c r="M84" s="35"/>
      <c r="N84" s="35"/>
      <c r="O84" s="35"/>
      <c r="P84" s="31"/>
      <c r="Q84" s="31"/>
      <c r="R84" s="31"/>
      <c r="S84" s="31"/>
      <c r="T84" s="31"/>
    </row>
    <row r="85" spans="1:20" ht="14.5" x14ac:dyDescent="0.3">
      <c r="A85" s="31"/>
      <c r="B85" s="124"/>
      <c r="C85" s="125"/>
      <c r="D85" s="126"/>
      <c r="E85" s="125"/>
      <c r="F85" s="125"/>
      <c r="G85" s="135"/>
      <c r="H85" s="125"/>
      <c r="I85" s="125"/>
      <c r="J85" s="115"/>
      <c r="K85" s="35"/>
      <c r="L85" s="35"/>
      <c r="M85" s="35"/>
      <c r="N85" s="35"/>
      <c r="O85" s="35"/>
      <c r="P85" s="31"/>
      <c r="Q85" s="31"/>
      <c r="R85" s="31"/>
      <c r="S85" s="31"/>
      <c r="T85" s="31"/>
    </row>
    <row r="86" spans="1:20" ht="14.5" x14ac:dyDescent="0.3">
      <c r="A86" s="31"/>
      <c r="B86" s="124"/>
      <c r="C86" s="125"/>
      <c r="D86" s="126"/>
      <c r="E86" s="125"/>
      <c r="F86" s="125"/>
      <c r="G86" s="135"/>
      <c r="H86" s="125"/>
      <c r="I86" s="125"/>
      <c r="J86" s="115"/>
      <c r="K86" s="35"/>
      <c r="L86" s="35"/>
      <c r="M86" s="35"/>
      <c r="N86" s="35"/>
      <c r="O86" s="35"/>
      <c r="P86" s="31"/>
      <c r="Q86" s="31"/>
      <c r="R86" s="31"/>
      <c r="S86" s="31"/>
      <c r="T86" s="31"/>
    </row>
    <row r="87" spans="1:20" ht="14.5" x14ac:dyDescent="0.3">
      <c r="A87" s="31"/>
      <c r="B87" s="124"/>
      <c r="C87" s="125"/>
      <c r="D87" s="126"/>
      <c r="E87" s="125"/>
      <c r="F87" s="125"/>
      <c r="G87" s="135"/>
      <c r="H87" s="125"/>
      <c r="I87" s="125"/>
      <c r="J87" s="115"/>
      <c r="K87" s="35"/>
      <c r="L87" s="35"/>
      <c r="M87" s="35"/>
      <c r="N87" s="35"/>
      <c r="O87" s="35"/>
      <c r="P87" s="31"/>
      <c r="Q87" s="31"/>
      <c r="R87" s="31"/>
      <c r="S87" s="31"/>
      <c r="T87" s="31"/>
    </row>
    <row r="88" spans="1:20" ht="14.5" x14ac:dyDescent="0.3">
      <c r="A88" s="31"/>
      <c r="B88" s="124"/>
      <c r="C88" s="125"/>
      <c r="D88" s="126"/>
      <c r="E88" s="125"/>
      <c r="F88" s="125"/>
      <c r="G88" s="135"/>
      <c r="H88" s="125"/>
      <c r="I88" s="125"/>
      <c r="J88" s="115"/>
      <c r="K88" s="35"/>
      <c r="L88" s="35"/>
      <c r="M88" s="35"/>
      <c r="N88" s="35"/>
      <c r="O88" s="35"/>
      <c r="P88" s="31"/>
      <c r="Q88" s="31"/>
      <c r="R88" s="31"/>
      <c r="S88" s="31"/>
      <c r="T88" s="31"/>
    </row>
    <row r="89" spans="1:20" ht="14.5" x14ac:dyDescent="0.3">
      <c r="A89" s="31"/>
      <c r="B89" s="124"/>
      <c r="C89" s="125"/>
      <c r="D89" s="126"/>
      <c r="E89" s="125"/>
      <c r="F89" s="125"/>
      <c r="G89" s="135"/>
      <c r="H89" s="125"/>
      <c r="I89" s="125"/>
      <c r="J89" s="115"/>
      <c r="K89" s="35"/>
      <c r="L89" s="35"/>
      <c r="M89" s="35"/>
      <c r="N89" s="35"/>
      <c r="O89" s="35"/>
      <c r="P89" s="31"/>
      <c r="Q89" s="31"/>
      <c r="R89" s="31"/>
      <c r="S89" s="31"/>
      <c r="T89" s="31"/>
    </row>
    <row r="90" spans="1:20" ht="14.5" x14ac:dyDescent="0.3">
      <c r="A90" s="31"/>
      <c r="B90" s="124"/>
      <c r="C90" s="125"/>
      <c r="D90" s="126"/>
      <c r="E90" s="125"/>
      <c r="F90" s="125"/>
      <c r="G90" s="135"/>
      <c r="H90" s="125"/>
      <c r="I90" s="125"/>
      <c r="J90" s="115"/>
      <c r="K90" s="35"/>
      <c r="L90" s="35"/>
      <c r="M90" s="35"/>
      <c r="N90" s="35"/>
      <c r="O90" s="35"/>
      <c r="P90" s="31"/>
      <c r="Q90" s="31"/>
      <c r="R90" s="31"/>
      <c r="S90" s="31"/>
      <c r="T90" s="31"/>
    </row>
    <row r="91" spans="1:20" ht="14.5" x14ac:dyDescent="0.3">
      <c r="A91" s="31"/>
      <c r="B91" s="124"/>
      <c r="C91" s="125"/>
      <c r="D91" s="126"/>
      <c r="E91" s="125"/>
      <c r="F91" s="125"/>
      <c r="G91" s="135"/>
      <c r="H91" s="125"/>
      <c r="I91" s="125"/>
      <c r="J91" s="115"/>
      <c r="K91" s="35"/>
      <c r="L91" s="35"/>
      <c r="M91" s="35"/>
      <c r="N91" s="35"/>
      <c r="O91" s="35"/>
      <c r="P91" s="31"/>
      <c r="Q91" s="31"/>
      <c r="R91" s="31"/>
      <c r="S91" s="31"/>
      <c r="T91" s="31"/>
    </row>
    <row r="92" spans="1:20" ht="14.5" x14ac:dyDescent="0.3">
      <c r="A92" s="31"/>
      <c r="B92" s="124"/>
      <c r="C92" s="125"/>
      <c r="D92" s="126"/>
      <c r="E92" s="125"/>
      <c r="F92" s="125"/>
      <c r="G92" s="135"/>
      <c r="H92" s="125"/>
      <c r="I92" s="125"/>
      <c r="J92" s="115"/>
      <c r="K92" s="35"/>
      <c r="L92" s="35"/>
      <c r="M92" s="35"/>
      <c r="N92" s="35"/>
      <c r="O92" s="35"/>
      <c r="P92" s="31"/>
      <c r="Q92" s="31"/>
      <c r="R92" s="31"/>
      <c r="S92" s="31"/>
      <c r="T92" s="31"/>
    </row>
    <row r="93" spans="1:20" ht="14.5" x14ac:dyDescent="0.3">
      <c r="A93" s="31"/>
      <c r="B93" s="124"/>
      <c r="C93" s="125"/>
      <c r="D93" s="126"/>
      <c r="E93" s="125"/>
      <c r="F93" s="125"/>
      <c r="G93" s="135"/>
      <c r="H93" s="125"/>
      <c r="I93" s="125"/>
      <c r="J93" s="115"/>
      <c r="K93" s="35"/>
      <c r="L93" s="35"/>
      <c r="M93" s="35"/>
      <c r="N93" s="35"/>
      <c r="O93" s="35"/>
      <c r="P93" s="31"/>
      <c r="Q93" s="31"/>
      <c r="R93" s="31"/>
      <c r="S93" s="31"/>
      <c r="T93" s="31"/>
    </row>
    <row r="94" spans="1:20" ht="14.5" x14ac:dyDescent="0.3">
      <c r="A94" s="31"/>
      <c r="B94" s="124"/>
      <c r="C94" s="125"/>
      <c r="D94" s="126"/>
      <c r="E94" s="125"/>
      <c r="F94" s="125"/>
      <c r="G94" s="135"/>
      <c r="H94" s="125"/>
      <c r="I94" s="125"/>
      <c r="J94" s="115"/>
      <c r="K94" s="35"/>
      <c r="L94" s="35"/>
      <c r="M94" s="35"/>
      <c r="N94" s="35"/>
      <c r="O94" s="35"/>
      <c r="P94" s="31"/>
      <c r="Q94" s="31"/>
      <c r="R94" s="31"/>
      <c r="S94" s="31"/>
      <c r="T94" s="31"/>
    </row>
    <row r="95" spans="1:20" ht="14.5" x14ac:dyDescent="0.3">
      <c r="A95" s="31"/>
      <c r="B95" s="124"/>
      <c r="C95" s="125"/>
      <c r="D95" s="126"/>
      <c r="E95" s="125"/>
      <c r="F95" s="125"/>
      <c r="G95" s="135"/>
      <c r="H95" s="125"/>
      <c r="I95" s="125"/>
      <c r="J95" s="115"/>
      <c r="K95" s="35"/>
      <c r="L95" s="35"/>
      <c r="M95" s="35"/>
      <c r="N95" s="35"/>
      <c r="O95" s="35"/>
      <c r="P95" s="31"/>
      <c r="Q95" s="31"/>
      <c r="R95" s="31"/>
      <c r="S95" s="31"/>
      <c r="T95" s="31"/>
    </row>
    <row r="96" spans="1:20" ht="14.5" x14ac:dyDescent="0.3">
      <c r="A96" s="31"/>
      <c r="B96" s="124"/>
      <c r="C96" s="125"/>
      <c r="D96" s="126"/>
      <c r="E96" s="125"/>
      <c r="F96" s="125"/>
      <c r="G96" s="135"/>
      <c r="H96" s="125"/>
      <c r="I96" s="125"/>
      <c r="J96" s="115"/>
      <c r="K96" s="35"/>
      <c r="L96" s="35"/>
      <c r="M96" s="35"/>
      <c r="N96" s="35"/>
      <c r="O96" s="35"/>
      <c r="P96" s="31"/>
      <c r="Q96" s="31"/>
      <c r="R96" s="31"/>
      <c r="S96" s="31"/>
      <c r="T96" s="31"/>
    </row>
    <row r="97" spans="1:20" ht="14.5" x14ac:dyDescent="0.3">
      <c r="A97" s="31"/>
      <c r="B97" s="124"/>
      <c r="C97" s="125"/>
      <c r="D97" s="126"/>
      <c r="E97" s="125"/>
      <c r="F97" s="125"/>
      <c r="G97" s="135"/>
      <c r="H97" s="125"/>
      <c r="I97" s="125"/>
      <c r="J97" s="115"/>
      <c r="K97" s="35"/>
      <c r="L97" s="35"/>
      <c r="M97" s="35"/>
      <c r="N97" s="35"/>
      <c r="O97" s="35"/>
      <c r="P97" s="31"/>
      <c r="Q97" s="31"/>
      <c r="R97" s="31"/>
      <c r="S97" s="31"/>
      <c r="T97" s="31"/>
    </row>
    <row r="98" spans="1:20" ht="14.5" x14ac:dyDescent="0.3">
      <c r="A98" s="31"/>
      <c r="B98" s="124"/>
      <c r="C98" s="125"/>
      <c r="D98" s="126"/>
      <c r="E98" s="125"/>
      <c r="F98" s="125"/>
      <c r="G98" s="135"/>
      <c r="H98" s="125"/>
      <c r="I98" s="125"/>
      <c r="J98" s="115"/>
      <c r="K98" s="35"/>
      <c r="L98" s="35"/>
      <c r="M98" s="35"/>
      <c r="N98" s="35"/>
      <c r="O98" s="35"/>
      <c r="P98" s="31"/>
      <c r="Q98" s="31"/>
      <c r="R98" s="31"/>
      <c r="S98" s="31"/>
      <c r="T98" s="31"/>
    </row>
    <row r="99" spans="1:20" ht="14.5" x14ac:dyDescent="0.3">
      <c r="A99" s="31"/>
      <c r="B99" s="124"/>
      <c r="C99" s="125"/>
      <c r="D99" s="126"/>
      <c r="E99" s="125"/>
      <c r="F99" s="125"/>
      <c r="G99" s="135"/>
      <c r="H99" s="125"/>
      <c r="I99" s="125"/>
      <c r="J99" s="115"/>
      <c r="K99" s="35"/>
      <c r="L99" s="35"/>
      <c r="M99" s="35"/>
      <c r="N99" s="35"/>
      <c r="O99" s="35"/>
      <c r="P99" s="31"/>
      <c r="Q99" s="31"/>
      <c r="R99" s="31"/>
      <c r="S99" s="31"/>
      <c r="T99" s="31"/>
    </row>
    <row r="100" spans="1:20" ht="14.5" x14ac:dyDescent="0.3">
      <c r="A100" s="31"/>
      <c r="B100" s="124"/>
      <c r="C100" s="125"/>
      <c r="D100" s="126"/>
      <c r="E100" s="125"/>
      <c r="F100" s="125"/>
      <c r="G100" s="135"/>
      <c r="H100" s="125"/>
      <c r="I100" s="125"/>
      <c r="J100" s="115"/>
      <c r="K100" s="35"/>
      <c r="L100" s="35"/>
      <c r="M100" s="35"/>
      <c r="N100" s="35"/>
      <c r="O100" s="35"/>
      <c r="P100" s="31"/>
      <c r="Q100" s="31"/>
      <c r="R100" s="31"/>
      <c r="S100" s="31"/>
      <c r="T100" s="31"/>
    </row>
    <row r="101" spans="1:20" ht="14.5" x14ac:dyDescent="0.3">
      <c r="A101" s="31"/>
      <c r="B101" s="124"/>
      <c r="C101" s="125"/>
      <c r="D101" s="126"/>
      <c r="E101" s="125"/>
      <c r="F101" s="125"/>
      <c r="G101" s="135"/>
      <c r="H101" s="125"/>
      <c r="I101" s="125"/>
      <c r="J101" s="115"/>
      <c r="K101" s="35"/>
      <c r="L101" s="35"/>
      <c r="M101" s="35"/>
      <c r="N101" s="35"/>
      <c r="O101" s="35"/>
      <c r="P101" s="31"/>
      <c r="Q101" s="31"/>
      <c r="R101" s="31"/>
      <c r="S101" s="31"/>
      <c r="T101" s="31"/>
    </row>
    <row r="102" spans="1:20" ht="14.5" x14ac:dyDescent="0.3">
      <c r="A102" s="31"/>
      <c r="B102" s="124"/>
      <c r="C102" s="125"/>
      <c r="D102" s="126"/>
      <c r="E102" s="125"/>
      <c r="F102" s="125"/>
      <c r="G102" s="135"/>
      <c r="H102" s="125"/>
      <c r="I102" s="125"/>
      <c r="J102" s="115"/>
      <c r="K102" s="35"/>
      <c r="L102" s="35"/>
      <c r="M102" s="35"/>
      <c r="N102" s="35"/>
      <c r="O102" s="35"/>
      <c r="P102" s="31"/>
      <c r="Q102" s="31"/>
      <c r="R102" s="31"/>
      <c r="S102" s="31"/>
      <c r="T102" s="31"/>
    </row>
    <row r="103" spans="1:20" ht="14.5" x14ac:dyDescent="0.3">
      <c r="A103" s="31"/>
      <c r="B103" s="124"/>
      <c r="C103" s="125"/>
      <c r="D103" s="126"/>
      <c r="E103" s="125"/>
      <c r="F103" s="125"/>
      <c r="G103" s="135"/>
      <c r="H103" s="125"/>
      <c r="I103" s="125"/>
      <c r="J103" s="115"/>
      <c r="K103" s="35"/>
      <c r="L103" s="35"/>
      <c r="M103" s="35"/>
      <c r="N103" s="35"/>
      <c r="O103" s="35"/>
      <c r="P103" s="31"/>
      <c r="Q103" s="31"/>
      <c r="R103" s="31"/>
      <c r="S103" s="31"/>
      <c r="T103" s="31"/>
    </row>
    <row r="104" spans="1:20" ht="14.5" x14ac:dyDescent="0.3">
      <c r="A104" s="31"/>
      <c r="B104" s="124"/>
      <c r="C104" s="125"/>
      <c r="D104" s="126"/>
      <c r="E104" s="125"/>
      <c r="F104" s="125"/>
      <c r="G104" s="135"/>
      <c r="H104" s="125"/>
      <c r="I104" s="125"/>
      <c r="J104" s="115"/>
      <c r="K104" s="35"/>
      <c r="L104" s="35"/>
      <c r="M104" s="35"/>
      <c r="N104" s="35"/>
      <c r="O104" s="35"/>
      <c r="P104" s="31"/>
      <c r="Q104" s="31"/>
      <c r="R104" s="31"/>
      <c r="S104" s="31"/>
      <c r="T104" s="31"/>
    </row>
    <row r="105" spans="1:20" ht="14.5" x14ac:dyDescent="0.3">
      <c r="A105" s="31"/>
      <c r="B105" s="124"/>
      <c r="C105" s="125"/>
      <c r="D105" s="126"/>
      <c r="E105" s="125"/>
      <c r="F105" s="125"/>
      <c r="G105" s="135"/>
      <c r="H105" s="125"/>
      <c r="I105" s="125"/>
      <c r="J105" s="115"/>
      <c r="K105" s="35"/>
      <c r="L105" s="35"/>
      <c r="M105" s="35"/>
      <c r="N105" s="35"/>
      <c r="O105" s="35"/>
      <c r="P105" s="31"/>
      <c r="Q105" s="31"/>
      <c r="R105" s="31"/>
      <c r="S105" s="31"/>
      <c r="T105" s="31"/>
    </row>
    <row r="106" spans="1:20" ht="14.5" x14ac:dyDescent="0.3">
      <c r="A106" s="31"/>
      <c r="B106" s="124"/>
      <c r="C106" s="125"/>
      <c r="D106" s="126"/>
      <c r="E106" s="125"/>
      <c r="F106" s="125"/>
      <c r="G106" s="135"/>
      <c r="H106" s="125"/>
      <c r="I106" s="125"/>
      <c r="J106" s="115"/>
      <c r="K106" s="35"/>
      <c r="L106" s="35"/>
      <c r="M106" s="35"/>
      <c r="N106" s="35"/>
      <c r="O106" s="35"/>
      <c r="P106" s="31"/>
      <c r="Q106" s="31"/>
      <c r="R106" s="31"/>
      <c r="S106" s="31"/>
      <c r="T106" s="31"/>
    </row>
    <row r="107" spans="1:20" ht="14.5" x14ac:dyDescent="0.3">
      <c r="A107" s="31"/>
      <c r="B107" s="124"/>
      <c r="C107" s="125"/>
      <c r="D107" s="126"/>
      <c r="E107" s="125"/>
      <c r="F107" s="125"/>
      <c r="G107" s="135"/>
      <c r="H107" s="125"/>
      <c r="I107" s="125"/>
      <c r="J107" s="115"/>
      <c r="K107" s="35"/>
      <c r="L107" s="35"/>
      <c r="M107" s="35"/>
      <c r="N107" s="35"/>
      <c r="O107" s="35"/>
      <c r="P107" s="31"/>
      <c r="Q107" s="31"/>
      <c r="R107" s="31"/>
      <c r="S107" s="31"/>
      <c r="T107" s="31"/>
    </row>
    <row r="108" spans="1:20" ht="14.5" x14ac:dyDescent="0.3">
      <c r="A108" s="31"/>
      <c r="B108" s="124"/>
      <c r="C108" s="125"/>
      <c r="D108" s="126"/>
      <c r="E108" s="125"/>
      <c r="F108" s="125"/>
      <c r="G108" s="135"/>
      <c r="H108" s="125"/>
      <c r="I108" s="125"/>
      <c r="J108" s="115"/>
      <c r="K108" s="35"/>
      <c r="L108" s="35"/>
      <c r="M108" s="35"/>
      <c r="N108" s="35"/>
      <c r="O108" s="35"/>
      <c r="P108" s="31"/>
      <c r="Q108" s="31"/>
      <c r="R108" s="31"/>
      <c r="S108" s="31"/>
      <c r="T108" s="31"/>
    </row>
    <row r="109" spans="1:20" ht="14.5" x14ac:dyDescent="0.3">
      <c r="A109" s="31"/>
      <c r="B109" s="124"/>
      <c r="C109" s="125"/>
      <c r="D109" s="126"/>
      <c r="E109" s="125"/>
      <c r="F109" s="125"/>
      <c r="G109" s="135"/>
      <c r="H109" s="125"/>
      <c r="I109" s="125"/>
      <c r="J109" s="115"/>
      <c r="K109" s="35"/>
      <c r="L109" s="35"/>
      <c r="M109" s="35"/>
      <c r="N109" s="35"/>
      <c r="O109" s="35"/>
      <c r="P109" s="31"/>
      <c r="Q109" s="31"/>
      <c r="R109" s="31"/>
      <c r="S109" s="31"/>
      <c r="T109" s="31"/>
    </row>
    <row r="110" spans="1:20" ht="14.5" x14ac:dyDescent="0.3">
      <c r="A110" s="31"/>
      <c r="B110" s="124"/>
      <c r="C110" s="125"/>
      <c r="D110" s="126"/>
      <c r="E110" s="125"/>
      <c r="F110" s="125"/>
      <c r="G110" s="135"/>
      <c r="H110" s="125"/>
      <c r="I110" s="125"/>
      <c r="J110" s="115"/>
      <c r="K110" s="35"/>
      <c r="L110" s="35"/>
      <c r="M110" s="35"/>
      <c r="N110" s="35"/>
      <c r="O110" s="35"/>
      <c r="P110" s="31"/>
      <c r="Q110" s="31"/>
      <c r="R110" s="31"/>
      <c r="S110" s="31"/>
      <c r="T110" s="31"/>
    </row>
    <row r="111" spans="1:20" ht="14.5" x14ac:dyDescent="0.3">
      <c r="A111" s="31"/>
      <c r="B111" s="124"/>
      <c r="C111" s="125"/>
      <c r="D111" s="126"/>
      <c r="E111" s="125"/>
      <c r="F111" s="125"/>
      <c r="G111" s="135"/>
      <c r="H111" s="125"/>
      <c r="I111" s="125"/>
      <c r="J111" s="115"/>
      <c r="K111" s="35"/>
      <c r="L111" s="35"/>
      <c r="M111" s="35"/>
      <c r="N111" s="35"/>
      <c r="O111" s="35"/>
      <c r="P111" s="31"/>
      <c r="Q111" s="31"/>
      <c r="R111" s="31"/>
      <c r="S111" s="31"/>
      <c r="T111" s="31"/>
    </row>
    <row r="112" spans="1:20" ht="14.5" x14ac:dyDescent="0.3">
      <c r="A112" s="31"/>
      <c r="B112" s="124"/>
      <c r="C112" s="125"/>
      <c r="D112" s="126"/>
      <c r="E112" s="125"/>
      <c r="F112" s="125"/>
      <c r="G112" s="135"/>
      <c r="H112" s="125"/>
      <c r="I112" s="125"/>
      <c r="J112" s="115"/>
      <c r="K112" s="35"/>
      <c r="L112" s="35"/>
      <c r="M112" s="35"/>
      <c r="N112" s="35"/>
      <c r="O112" s="35"/>
      <c r="P112" s="31"/>
      <c r="Q112" s="31"/>
      <c r="R112" s="31"/>
      <c r="S112" s="31"/>
      <c r="T112" s="31"/>
    </row>
    <row r="113" spans="1:20" ht="14.5" x14ac:dyDescent="0.3">
      <c r="A113" s="31"/>
      <c r="B113" s="124"/>
      <c r="C113" s="125"/>
      <c r="D113" s="126"/>
      <c r="E113" s="125"/>
      <c r="F113" s="125"/>
      <c r="G113" s="135"/>
      <c r="H113" s="125"/>
      <c r="I113" s="125"/>
      <c r="J113" s="115"/>
      <c r="K113" s="35"/>
      <c r="L113" s="35"/>
      <c r="M113" s="35"/>
      <c r="N113" s="35"/>
      <c r="O113" s="35"/>
      <c r="P113" s="31"/>
      <c r="Q113" s="31"/>
      <c r="R113" s="31"/>
      <c r="S113" s="31"/>
      <c r="T113" s="31"/>
    </row>
    <row r="114" spans="1:20" ht="14.5" x14ac:dyDescent="0.3">
      <c r="A114" s="31"/>
      <c r="B114" s="124"/>
      <c r="C114" s="125"/>
      <c r="D114" s="126"/>
      <c r="E114" s="125"/>
      <c r="F114" s="125"/>
      <c r="G114" s="135"/>
      <c r="H114" s="125"/>
      <c r="I114" s="125"/>
      <c r="J114" s="115"/>
      <c r="K114" s="35"/>
      <c r="L114" s="35"/>
      <c r="M114" s="35"/>
      <c r="N114" s="35"/>
      <c r="O114" s="35"/>
      <c r="P114" s="31"/>
      <c r="Q114" s="31"/>
      <c r="R114" s="31"/>
      <c r="S114" s="31"/>
      <c r="T114" s="31"/>
    </row>
    <row r="115" spans="1:20" ht="14.5" x14ac:dyDescent="0.3">
      <c r="A115" s="31"/>
      <c r="B115" s="124"/>
      <c r="C115" s="125"/>
      <c r="D115" s="126"/>
      <c r="E115" s="125"/>
      <c r="F115" s="125"/>
      <c r="G115" s="135"/>
      <c r="H115" s="125"/>
      <c r="I115" s="125"/>
      <c r="J115" s="115"/>
      <c r="K115" s="35"/>
      <c r="L115" s="35"/>
      <c r="M115" s="35"/>
      <c r="N115" s="35"/>
      <c r="O115" s="35"/>
      <c r="P115" s="31"/>
      <c r="Q115" s="31"/>
      <c r="R115" s="31"/>
      <c r="S115" s="31"/>
      <c r="T115" s="31"/>
    </row>
    <row r="116" spans="1:20" ht="14.5" x14ac:dyDescent="0.3">
      <c r="A116" s="31"/>
      <c r="B116" s="124"/>
      <c r="C116" s="125"/>
      <c r="D116" s="126"/>
      <c r="E116" s="125"/>
      <c r="F116" s="125"/>
      <c r="G116" s="135"/>
      <c r="H116" s="125"/>
      <c r="I116" s="125"/>
      <c r="J116" s="115"/>
      <c r="K116" s="35"/>
      <c r="L116" s="35"/>
      <c r="M116" s="35"/>
      <c r="N116" s="35"/>
      <c r="O116" s="35"/>
      <c r="P116" s="31"/>
      <c r="Q116" s="31"/>
      <c r="R116" s="31"/>
      <c r="S116" s="31"/>
      <c r="T116" s="31"/>
    </row>
    <row r="117" spans="1:20" ht="14.5" x14ac:dyDescent="0.3">
      <c r="B117" s="127"/>
      <c r="C117" s="98"/>
      <c r="D117" s="113"/>
      <c r="E117" s="98"/>
      <c r="F117" s="98"/>
      <c r="G117" s="135"/>
      <c r="H117" s="125"/>
      <c r="I117" s="125"/>
      <c r="J117" s="115"/>
      <c r="K117" s="35"/>
      <c r="L117" s="35"/>
      <c r="M117" s="35"/>
      <c r="N117" s="35"/>
      <c r="O117" s="35"/>
      <c r="P117" s="31"/>
      <c r="Q117" s="31"/>
      <c r="R117" s="31"/>
      <c r="S117" s="31"/>
      <c r="T117" s="31"/>
    </row>
    <row r="118" spans="1:20" ht="14.5" x14ac:dyDescent="0.3">
      <c r="B118" s="127"/>
      <c r="C118" s="98"/>
      <c r="D118" s="113"/>
      <c r="E118" s="98"/>
      <c r="F118" s="98"/>
      <c r="G118" s="142"/>
      <c r="H118" s="98"/>
      <c r="I118" s="98"/>
      <c r="J118" s="143"/>
    </row>
    <row r="119" spans="1:20" ht="14.5" x14ac:dyDescent="0.3">
      <c r="B119" s="127"/>
      <c r="C119" s="98"/>
      <c r="D119" s="113"/>
      <c r="E119" s="98"/>
      <c r="F119" s="98"/>
      <c r="G119" s="142"/>
      <c r="H119" s="98"/>
      <c r="I119" s="98"/>
      <c r="J119" s="143"/>
    </row>
    <row r="120" spans="1:20" ht="14.5" x14ac:dyDescent="0.3">
      <c r="B120" s="127"/>
      <c r="C120" s="98"/>
      <c r="D120" s="113"/>
      <c r="E120" s="98"/>
      <c r="F120" s="98"/>
      <c r="G120" s="142"/>
      <c r="H120" s="98"/>
      <c r="I120" s="98"/>
      <c r="J120" s="143"/>
    </row>
    <row r="121" spans="1:20" ht="14.5" x14ac:dyDescent="0.3">
      <c r="B121" s="127"/>
      <c r="C121" s="98"/>
      <c r="D121" s="113"/>
      <c r="E121" s="98"/>
      <c r="F121" s="98"/>
      <c r="G121" s="142"/>
      <c r="H121" s="98"/>
      <c r="I121" s="98"/>
      <c r="J121" s="143"/>
    </row>
    <row r="122" spans="1:20" ht="14.5" x14ac:dyDescent="0.3">
      <c r="B122" s="127"/>
      <c r="C122" s="98"/>
      <c r="D122" s="113"/>
      <c r="E122" s="98"/>
      <c r="F122" s="98"/>
      <c r="G122" s="142"/>
      <c r="H122" s="98"/>
      <c r="I122" s="98"/>
      <c r="J122" s="143"/>
    </row>
    <row r="123" spans="1:20" ht="14.5" x14ac:dyDescent="0.3">
      <c r="B123" s="127"/>
      <c r="C123" s="98"/>
      <c r="D123" s="113"/>
      <c r="E123" s="98"/>
      <c r="F123" s="98"/>
      <c r="G123" s="142"/>
      <c r="H123" s="98"/>
      <c r="I123" s="98"/>
      <c r="J123" s="143"/>
    </row>
    <row r="124" spans="1:20" ht="14.5" x14ac:dyDescent="0.3">
      <c r="B124" s="127"/>
      <c r="C124" s="98"/>
      <c r="D124" s="113"/>
      <c r="E124" s="98"/>
      <c r="F124" s="98"/>
      <c r="G124" s="142"/>
      <c r="H124" s="98"/>
      <c r="I124" s="98"/>
      <c r="J124" s="143"/>
    </row>
    <row r="125" spans="1:20" ht="14.5" x14ac:dyDescent="0.3">
      <c r="B125" s="127"/>
      <c r="C125" s="98"/>
      <c r="D125" s="113"/>
      <c r="E125" s="98"/>
      <c r="F125" s="98"/>
      <c r="G125" s="142"/>
      <c r="H125" s="98"/>
      <c r="I125" s="98"/>
      <c r="J125" s="143"/>
    </row>
    <row r="126" spans="1:20" s="41" customFormat="1" ht="14.5" x14ac:dyDescent="0.3">
      <c r="A126" s="37"/>
      <c r="B126" s="127"/>
      <c r="C126" s="98"/>
      <c r="D126" s="113"/>
      <c r="E126" s="98"/>
      <c r="F126" s="98"/>
      <c r="G126" s="142"/>
      <c r="H126" s="98"/>
      <c r="I126" s="98"/>
      <c r="J126" s="143"/>
      <c r="P126" s="37"/>
      <c r="Q126" s="37"/>
      <c r="R126" s="37"/>
      <c r="S126" s="37"/>
      <c r="T126" s="37"/>
    </row>
    <row r="127" spans="1:20" s="41" customFormat="1" ht="14.5" x14ac:dyDescent="0.3">
      <c r="A127" s="37"/>
      <c r="B127" s="127"/>
      <c r="C127" s="98"/>
      <c r="D127" s="113"/>
      <c r="E127" s="98"/>
      <c r="F127" s="98"/>
      <c r="G127" s="142"/>
      <c r="H127" s="98"/>
      <c r="I127" s="98"/>
      <c r="J127" s="143"/>
      <c r="P127" s="37"/>
      <c r="Q127" s="37"/>
      <c r="R127" s="37"/>
      <c r="S127" s="37"/>
      <c r="T127" s="37"/>
    </row>
    <row r="128" spans="1:20" s="41" customFormat="1" ht="14.5" x14ac:dyDescent="0.3">
      <c r="A128" s="37"/>
      <c r="B128" s="127"/>
      <c r="C128" s="98"/>
      <c r="D128" s="113"/>
      <c r="E128" s="98"/>
      <c r="F128" s="98"/>
      <c r="G128" s="142"/>
      <c r="H128" s="98"/>
      <c r="I128" s="98"/>
      <c r="J128" s="143"/>
      <c r="P128" s="37"/>
      <c r="Q128" s="37"/>
      <c r="R128" s="37"/>
      <c r="S128" s="37"/>
      <c r="T128" s="37"/>
    </row>
    <row r="129" spans="1:20" s="41" customFormat="1" ht="14.5" x14ac:dyDescent="0.3">
      <c r="A129" s="37"/>
      <c r="B129" s="127"/>
      <c r="C129" s="98"/>
      <c r="D129" s="113"/>
      <c r="E129" s="98"/>
      <c r="F129" s="98"/>
      <c r="G129" s="142"/>
      <c r="H129" s="98"/>
      <c r="I129" s="98"/>
      <c r="J129" s="143"/>
      <c r="P129" s="37"/>
      <c r="Q129" s="37"/>
      <c r="R129" s="37"/>
      <c r="S129" s="37"/>
      <c r="T129" s="37"/>
    </row>
    <row r="130" spans="1:20" s="41" customFormat="1" ht="14.5" x14ac:dyDescent="0.3">
      <c r="A130" s="37"/>
      <c r="B130" s="127"/>
      <c r="C130" s="98"/>
      <c r="D130" s="113"/>
      <c r="E130" s="98"/>
      <c r="F130" s="98"/>
      <c r="G130" s="142"/>
      <c r="H130" s="98"/>
      <c r="I130" s="98"/>
      <c r="J130" s="143"/>
      <c r="P130" s="37"/>
      <c r="Q130" s="37"/>
      <c r="R130" s="37"/>
      <c r="S130" s="37"/>
      <c r="T130" s="37"/>
    </row>
    <row r="131" spans="1:20" s="41" customFormat="1" ht="14.5" x14ac:dyDescent="0.3">
      <c r="A131" s="37"/>
      <c r="B131" s="127"/>
      <c r="C131" s="98"/>
      <c r="D131" s="113"/>
      <c r="E131" s="98"/>
      <c r="F131" s="98"/>
      <c r="G131" s="142"/>
      <c r="H131" s="98"/>
      <c r="I131" s="98"/>
      <c r="J131" s="143"/>
      <c r="P131" s="37"/>
      <c r="Q131" s="37"/>
      <c r="R131" s="37"/>
      <c r="S131" s="37"/>
      <c r="T131" s="37"/>
    </row>
    <row r="132" spans="1:20" s="41" customFormat="1" ht="14.5" x14ac:dyDescent="0.3">
      <c r="A132" s="37"/>
      <c r="B132" s="127"/>
      <c r="C132" s="98"/>
      <c r="D132" s="113"/>
      <c r="E132" s="98"/>
      <c r="F132" s="98"/>
      <c r="G132" s="142"/>
      <c r="H132" s="98"/>
      <c r="I132" s="98"/>
      <c r="J132" s="143"/>
      <c r="P132" s="37"/>
      <c r="Q132" s="37"/>
      <c r="R132" s="37"/>
      <c r="S132" s="37"/>
      <c r="T132" s="37"/>
    </row>
    <row r="133" spans="1:20" s="41" customFormat="1" ht="14.5" x14ac:dyDescent="0.3">
      <c r="A133" s="37"/>
      <c r="B133" s="127"/>
      <c r="C133" s="98"/>
      <c r="D133" s="113"/>
      <c r="E133" s="98"/>
      <c r="F133" s="98"/>
      <c r="G133" s="142"/>
      <c r="H133" s="98"/>
      <c r="I133" s="98"/>
      <c r="J133" s="143"/>
      <c r="P133" s="37"/>
      <c r="Q133" s="37"/>
      <c r="R133" s="37"/>
      <c r="S133" s="37"/>
      <c r="T133" s="37"/>
    </row>
    <row r="134" spans="1:20" s="41" customFormat="1" ht="14.5" x14ac:dyDescent="0.3">
      <c r="A134" s="37"/>
      <c r="B134" s="127"/>
      <c r="C134" s="98"/>
      <c r="D134" s="113"/>
      <c r="E134" s="98"/>
      <c r="F134" s="98"/>
      <c r="G134" s="142"/>
      <c r="H134" s="98"/>
      <c r="I134" s="98"/>
      <c r="J134" s="143"/>
      <c r="P134" s="37"/>
      <c r="Q134" s="37"/>
      <c r="R134" s="37"/>
      <c r="S134" s="37"/>
      <c r="T134" s="37"/>
    </row>
    <row r="135" spans="1:20" s="41" customFormat="1" ht="14.5" x14ac:dyDescent="0.3">
      <c r="A135" s="37"/>
      <c r="B135" s="127"/>
      <c r="C135" s="98"/>
      <c r="D135" s="113"/>
      <c r="E135" s="98"/>
      <c r="F135" s="98"/>
      <c r="G135" s="142"/>
      <c r="H135" s="98"/>
      <c r="I135" s="98"/>
      <c r="J135" s="143"/>
      <c r="P135" s="37"/>
      <c r="Q135" s="37"/>
      <c r="R135" s="37"/>
      <c r="S135" s="37"/>
      <c r="T135" s="37"/>
    </row>
    <row r="136" spans="1:20" s="41" customFormat="1" ht="14.5" x14ac:dyDescent="0.3">
      <c r="A136" s="37"/>
      <c r="B136" s="127"/>
      <c r="C136" s="98"/>
      <c r="D136" s="113"/>
      <c r="E136" s="98"/>
      <c r="F136" s="98"/>
      <c r="G136" s="142"/>
      <c r="H136" s="98"/>
      <c r="I136" s="98"/>
      <c r="J136" s="143"/>
      <c r="P136" s="37"/>
      <c r="Q136" s="37"/>
      <c r="R136" s="37"/>
      <c r="S136" s="37"/>
      <c r="T136" s="37"/>
    </row>
    <row r="137" spans="1:20" s="41" customFormat="1" ht="14.5" x14ac:dyDescent="0.3">
      <c r="A137" s="37"/>
      <c r="B137" s="127"/>
      <c r="C137" s="98"/>
      <c r="D137" s="113"/>
      <c r="E137" s="98"/>
      <c r="F137" s="98"/>
      <c r="G137" s="142"/>
      <c r="H137" s="98"/>
      <c r="I137" s="98"/>
      <c r="J137" s="143"/>
      <c r="P137" s="37"/>
      <c r="Q137" s="37"/>
      <c r="R137" s="37"/>
      <c r="S137" s="37"/>
      <c r="T137" s="37"/>
    </row>
    <row r="138" spans="1:20" s="41" customFormat="1" ht="14.5" x14ac:dyDescent="0.3">
      <c r="A138" s="37"/>
      <c r="B138" s="127"/>
      <c r="C138" s="98"/>
      <c r="D138" s="113"/>
      <c r="E138" s="98"/>
      <c r="F138" s="98"/>
      <c r="G138" s="142"/>
      <c r="H138" s="98"/>
      <c r="I138" s="98"/>
      <c r="J138" s="143"/>
      <c r="P138" s="37"/>
      <c r="Q138" s="37"/>
      <c r="R138" s="37"/>
      <c r="S138" s="37"/>
      <c r="T138" s="37"/>
    </row>
    <row r="139" spans="1:20" s="41" customFormat="1" ht="14.5" x14ac:dyDescent="0.3">
      <c r="A139" s="37"/>
      <c r="B139" s="127"/>
      <c r="C139" s="98"/>
      <c r="D139" s="113"/>
      <c r="E139" s="98"/>
      <c r="F139" s="98"/>
      <c r="G139" s="142"/>
      <c r="H139" s="98"/>
      <c r="I139" s="98"/>
      <c r="J139" s="143"/>
      <c r="P139" s="37"/>
      <c r="Q139" s="37"/>
      <c r="R139" s="37"/>
      <c r="S139" s="37"/>
      <c r="T139" s="37"/>
    </row>
    <row r="140" spans="1:20" s="41" customFormat="1" ht="14.5" x14ac:dyDescent="0.3">
      <c r="A140" s="37"/>
      <c r="B140" s="127"/>
      <c r="C140" s="98"/>
      <c r="D140" s="113"/>
      <c r="E140" s="98"/>
      <c r="F140" s="98"/>
      <c r="G140" s="142"/>
      <c r="H140" s="98"/>
      <c r="I140" s="98"/>
      <c r="J140" s="143"/>
      <c r="P140" s="37"/>
      <c r="Q140" s="37"/>
      <c r="R140" s="37"/>
      <c r="S140" s="37"/>
      <c r="T140" s="37"/>
    </row>
    <row r="141" spans="1:20" s="41" customFormat="1" ht="14.5" x14ac:dyDescent="0.3">
      <c r="A141" s="37"/>
      <c r="B141" s="127"/>
      <c r="C141" s="98"/>
      <c r="D141" s="113"/>
      <c r="E141" s="98"/>
      <c r="F141" s="98"/>
      <c r="G141" s="142"/>
      <c r="H141" s="98"/>
      <c r="I141" s="98"/>
      <c r="J141" s="143"/>
      <c r="P141" s="37"/>
      <c r="Q141" s="37"/>
      <c r="R141" s="37"/>
      <c r="S141" s="37"/>
      <c r="T141" s="37"/>
    </row>
    <row r="142" spans="1:20" s="41" customFormat="1" ht="14.5" x14ac:dyDescent="0.3">
      <c r="A142" s="37"/>
      <c r="B142" s="127"/>
      <c r="C142" s="98"/>
      <c r="D142" s="113"/>
      <c r="E142" s="98"/>
      <c r="F142" s="98"/>
      <c r="G142" s="142"/>
      <c r="H142" s="98"/>
      <c r="I142" s="98"/>
      <c r="J142" s="143"/>
      <c r="P142" s="37"/>
      <c r="Q142" s="37"/>
      <c r="R142" s="37"/>
      <c r="S142" s="37"/>
      <c r="T142" s="37"/>
    </row>
    <row r="143" spans="1:20" s="41" customFormat="1" ht="14.5" x14ac:dyDescent="0.3">
      <c r="A143" s="37"/>
      <c r="B143" s="127"/>
      <c r="C143" s="98"/>
      <c r="D143" s="113"/>
      <c r="E143" s="98"/>
      <c r="F143" s="98"/>
      <c r="G143" s="142"/>
      <c r="H143" s="98"/>
      <c r="I143" s="98"/>
      <c r="J143" s="143"/>
      <c r="P143" s="37"/>
      <c r="Q143" s="37"/>
      <c r="R143" s="37"/>
      <c r="S143" s="37"/>
      <c r="T143" s="37"/>
    </row>
    <row r="144" spans="1:20" s="41" customFormat="1" ht="14.5" x14ac:dyDescent="0.3">
      <c r="A144" s="37"/>
      <c r="B144" s="127"/>
      <c r="C144" s="98"/>
      <c r="D144" s="113"/>
      <c r="E144" s="98"/>
      <c r="F144" s="98"/>
      <c r="G144" s="142"/>
      <c r="H144" s="98"/>
      <c r="I144" s="98"/>
      <c r="J144" s="143"/>
      <c r="P144" s="37"/>
      <c r="Q144" s="37"/>
      <c r="R144" s="37"/>
      <c r="S144" s="37"/>
      <c r="T144" s="37"/>
    </row>
    <row r="145" spans="1:20" s="41" customFormat="1" ht="14.5" x14ac:dyDescent="0.3">
      <c r="A145" s="37"/>
      <c r="B145" s="127"/>
      <c r="C145" s="98"/>
      <c r="D145" s="113"/>
      <c r="E145" s="98"/>
      <c r="F145" s="98"/>
      <c r="G145" s="142"/>
      <c r="H145" s="98"/>
      <c r="I145" s="98"/>
      <c r="J145" s="143"/>
      <c r="P145" s="37"/>
      <c r="Q145" s="37"/>
      <c r="R145" s="37"/>
      <c r="S145" s="37"/>
      <c r="T145" s="37"/>
    </row>
    <row r="146" spans="1:20" s="41" customFormat="1" ht="14.5" x14ac:dyDescent="0.3">
      <c r="A146" s="37"/>
      <c r="B146" s="127"/>
      <c r="C146" s="98"/>
      <c r="D146" s="113"/>
      <c r="E146" s="98"/>
      <c r="F146" s="98"/>
      <c r="G146" s="142"/>
      <c r="H146" s="98"/>
      <c r="I146" s="98"/>
      <c r="J146" s="143"/>
      <c r="P146" s="37"/>
      <c r="Q146" s="37"/>
      <c r="R146" s="37"/>
      <c r="S146" s="37"/>
      <c r="T146" s="37"/>
    </row>
    <row r="147" spans="1:20" s="41" customFormat="1" ht="14.5" x14ac:dyDescent="0.3">
      <c r="A147" s="37"/>
      <c r="B147" s="127"/>
      <c r="C147" s="98"/>
      <c r="D147" s="113"/>
      <c r="E147" s="98"/>
      <c r="F147" s="98"/>
      <c r="G147" s="142"/>
      <c r="H147" s="98"/>
      <c r="I147" s="98"/>
      <c r="J147" s="143"/>
      <c r="P147" s="37"/>
      <c r="Q147" s="37"/>
      <c r="R147" s="37"/>
      <c r="S147" s="37"/>
      <c r="T147" s="37"/>
    </row>
    <row r="148" spans="1:20" s="41" customFormat="1" ht="14.5" x14ac:dyDescent="0.3">
      <c r="A148" s="37"/>
      <c r="B148" s="127"/>
      <c r="C148" s="98"/>
      <c r="D148" s="113"/>
      <c r="E148" s="98"/>
      <c r="F148" s="98"/>
      <c r="G148" s="142"/>
      <c r="H148" s="98"/>
      <c r="I148" s="98"/>
      <c r="J148" s="143"/>
      <c r="P148" s="37"/>
      <c r="Q148" s="37"/>
      <c r="R148" s="37"/>
      <c r="S148" s="37"/>
      <c r="T148" s="37"/>
    </row>
    <row r="149" spans="1:20" s="41" customFormat="1" ht="14.5" x14ac:dyDescent="0.3">
      <c r="A149" s="37"/>
      <c r="B149" s="127"/>
      <c r="C149" s="98"/>
      <c r="D149" s="113"/>
      <c r="E149" s="98"/>
      <c r="F149" s="98"/>
      <c r="G149" s="142"/>
      <c r="H149" s="98"/>
      <c r="I149" s="98"/>
      <c r="J149" s="143"/>
      <c r="P149" s="37"/>
      <c r="Q149" s="37"/>
      <c r="R149" s="37"/>
      <c r="S149" s="37"/>
      <c r="T149" s="37"/>
    </row>
    <row r="150" spans="1:20" s="41" customFormat="1" ht="14.5" x14ac:dyDescent="0.3">
      <c r="A150" s="37"/>
      <c r="B150" s="127"/>
      <c r="C150" s="98"/>
      <c r="D150" s="113"/>
      <c r="E150" s="98"/>
      <c r="F150" s="98"/>
      <c r="G150" s="142"/>
      <c r="H150" s="98"/>
      <c r="I150" s="98"/>
      <c r="J150" s="143"/>
      <c r="P150" s="37"/>
      <c r="Q150" s="37"/>
      <c r="R150" s="37"/>
      <c r="S150" s="37"/>
      <c r="T150" s="37"/>
    </row>
    <row r="151" spans="1:20" s="41" customFormat="1" ht="14.5" x14ac:dyDescent="0.3">
      <c r="A151" s="37"/>
      <c r="B151" s="127"/>
      <c r="C151" s="98"/>
      <c r="D151" s="113"/>
      <c r="E151" s="98"/>
      <c r="F151" s="98"/>
      <c r="G151" s="142"/>
      <c r="H151" s="98"/>
      <c r="I151" s="98"/>
      <c r="J151" s="143"/>
      <c r="P151" s="37"/>
      <c r="Q151" s="37"/>
      <c r="R151" s="37"/>
      <c r="S151" s="37"/>
      <c r="T151" s="37"/>
    </row>
    <row r="152" spans="1:20" s="41" customFormat="1" ht="14.5" x14ac:dyDescent="0.3">
      <c r="A152" s="37"/>
      <c r="B152" s="127"/>
      <c r="C152" s="98"/>
      <c r="D152" s="113"/>
      <c r="E152" s="98"/>
      <c r="F152" s="98"/>
      <c r="G152" s="142"/>
      <c r="H152" s="98"/>
      <c r="I152" s="98"/>
      <c r="J152" s="143"/>
      <c r="P152" s="37"/>
      <c r="Q152" s="37"/>
      <c r="R152" s="37"/>
      <c r="S152" s="37"/>
      <c r="T152" s="37"/>
    </row>
    <row r="153" spans="1:20" s="41" customFormat="1" ht="14.5" x14ac:dyDescent="0.3">
      <c r="A153" s="37"/>
      <c r="B153" s="127"/>
      <c r="C153" s="98"/>
      <c r="D153" s="113"/>
      <c r="E153" s="98"/>
      <c r="F153" s="98"/>
      <c r="G153" s="142"/>
      <c r="H153" s="98"/>
      <c r="I153" s="98"/>
      <c r="J153" s="143"/>
      <c r="P153" s="37"/>
      <c r="Q153" s="37"/>
      <c r="R153" s="37"/>
      <c r="S153" s="37"/>
      <c r="T153" s="37"/>
    </row>
    <row r="154" spans="1:20" s="41" customFormat="1" ht="14.5" x14ac:dyDescent="0.3">
      <c r="A154" s="37"/>
      <c r="B154" s="127"/>
      <c r="C154" s="98"/>
      <c r="D154" s="113"/>
      <c r="E154" s="98"/>
      <c r="F154" s="98"/>
      <c r="G154" s="142"/>
      <c r="H154" s="98"/>
      <c r="I154" s="98"/>
      <c r="J154" s="143"/>
      <c r="P154" s="37"/>
      <c r="Q154" s="37"/>
      <c r="R154" s="37"/>
      <c r="S154" s="37"/>
      <c r="T154" s="37"/>
    </row>
    <row r="155" spans="1:20" s="41" customFormat="1" ht="14.5" x14ac:dyDescent="0.3">
      <c r="A155" s="37"/>
      <c r="B155" s="127"/>
      <c r="C155" s="98"/>
      <c r="D155" s="113"/>
      <c r="E155" s="98"/>
      <c r="F155" s="98"/>
      <c r="G155" s="142"/>
      <c r="H155" s="98"/>
      <c r="I155" s="98"/>
      <c r="J155" s="143"/>
      <c r="P155" s="37"/>
      <c r="Q155" s="37"/>
      <c r="R155" s="37"/>
      <c r="S155" s="37"/>
      <c r="T155" s="37"/>
    </row>
    <row r="156" spans="1:20" s="41" customFormat="1" ht="14.5" x14ac:dyDescent="0.3">
      <c r="A156" s="37"/>
      <c r="B156" s="127"/>
      <c r="C156" s="98"/>
      <c r="D156" s="113"/>
      <c r="E156" s="98"/>
      <c r="F156" s="98"/>
      <c r="G156" s="142"/>
      <c r="H156" s="98"/>
      <c r="I156" s="98"/>
      <c r="J156" s="143"/>
      <c r="P156" s="37"/>
      <c r="Q156" s="37"/>
      <c r="R156" s="37"/>
      <c r="S156" s="37"/>
      <c r="T156" s="37"/>
    </row>
    <row r="157" spans="1:20" s="41" customFormat="1" ht="14.5" x14ac:dyDescent="0.3">
      <c r="A157" s="37"/>
      <c r="B157" s="127"/>
      <c r="C157" s="98"/>
      <c r="D157" s="113"/>
      <c r="E157" s="98"/>
      <c r="F157" s="98"/>
      <c r="G157" s="142"/>
      <c r="H157" s="98"/>
      <c r="I157" s="98"/>
      <c r="J157" s="143"/>
      <c r="P157" s="37"/>
      <c r="Q157" s="37"/>
      <c r="R157" s="37"/>
      <c r="S157" s="37"/>
      <c r="T157" s="37"/>
    </row>
    <row r="158" spans="1:20" s="41" customFormat="1" ht="14.5" x14ac:dyDescent="0.3">
      <c r="A158" s="37"/>
      <c r="B158" s="127"/>
      <c r="C158" s="98"/>
      <c r="D158" s="113"/>
      <c r="E158" s="98"/>
      <c r="F158" s="98"/>
      <c r="G158" s="142"/>
      <c r="H158" s="98"/>
      <c r="I158" s="98"/>
      <c r="J158" s="143"/>
      <c r="P158" s="37"/>
      <c r="Q158" s="37"/>
      <c r="R158" s="37"/>
      <c r="S158" s="37"/>
      <c r="T158" s="37"/>
    </row>
    <row r="159" spans="1:20" s="41" customFormat="1" ht="14.5" x14ac:dyDescent="0.3">
      <c r="A159" s="37"/>
      <c r="B159" s="127"/>
      <c r="C159" s="98"/>
      <c r="D159" s="113"/>
      <c r="E159" s="98"/>
      <c r="F159" s="98"/>
      <c r="G159" s="142"/>
      <c r="H159" s="98"/>
      <c r="I159" s="98"/>
      <c r="J159" s="143"/>
      <c r="P159" s="37"/>
      <c r="Q159" s="37"/>
      <c r="R159" s="37"/>
      <c r="S159" s="37"/>
      <c r="T159" s="37"/>
    </row>
    <row r="160" spans="1:20" s="41" customFormat="1" ht="14.5" x14ac:dyDescent="0.3">
      <c r="A160" s="37"/>
      <c r="B160" s="127"/>
      <c r="C160" s="98"/>
      <c r="D160" s="113"/>
      <c r="E160" s="98"/>
      <c r="F160" s="98"/>
      <c r="G160" s="142"/>
      <c r="H160" s="98"/>
      <c r="I160" s="98"/>
      <c r="J160" s="143"/>
      <c r="P160" s="37"/>
      <c r="Q160" s="37"/>
      <c r="R160" s="37"/>
      <c r="S160" s="37"/>
      <c r="T160" s="37"/>
    </row>
    <row r="161" spans="1:20" s="41" customFormat="1" ht="14.5" x14ac:dyDescent="0.3">
      <c r="A161" s="37"/>
      <c r="B161" s="127"/>
      <c r="C161" s="98"/>
      <c r="D161" s="113"/>
      <c r="E161" s="98"/>
      <c r="F161" s="98"/>
      <c r="G161" s="142"/>
      <c r="H161" s="98"/>
      <c r="I161" s="98"/>
      <c r="J161" s="143"/>
      <c r="P161" s="37"/>
      <c r="Q161" s="37"/>
      <c r="R161" s="37"/>
      <c r="S161" s="37"/>
      <c r="T161" s="37"/>
    </row>
    <row r="162" spans="1:20" s="41" customFormat="1" ht="14.5" x14ac:dyDescent="0.3">
      <c r="A162" s="37"/>
      <c r="B162" s="127"/>
      <c r="C162" s="98"/>
      <c r="D162" s="113"/>
      <c r="E162" s="98"/>
      <c r="F162" s="98"/>
      <c r="G162" s="142"/>
      <c r="H162" s="98"/>
      <c r="I162" s="98"/>
      <c r="J162" s="143"/>
      <c r="P162" s="37"/>
      <c r="Q162" s="37"/>
      <c r="R162" s="37"/>
      <c r="S162" s="37"/>
      <c r="T162" s="37"/>
    </row>
    <row r="163" spans="1:20" s="41" customFormat="1" ht="14.5" x14ac:dyDescent="0.3">
      <c r="A163" s="37"/>
      <c r="B163" s="127"/>
      <c r="C163" s="98"/>
      <c r="D163" s="113"/>
      <c r="E163" s="98"/>
      <c r="F163" s="98"/>
      <c r="G163" s="142"/>
      <c r="H163" s="98"/>
      <c r="I163" s="98"/>
      <c r="J163" s="143"/>
      <c r="P163" s="37"/>
      <c r="Q163" s="37"/>
      <c r="R163" s="37"/>
      <c r="S163" s="37"/>
      <c r="T163" s="37"/>
    </row>
    <row r="164" spans="1:20" s="41" customFormat="1" ht="14.5" x14ac:dyDescent="0.3">
      <c r="A164" s="37"/>
      <c r="B164" s="127"/>
      <c r="C164" s="98"/>
      <c r="D164" s="113"/>
      <c r="E164" s="98"/>
      <c r="F164" s="98"/>
      <c r="G164" s="142"/>
      <c r="H164" s="98"/>
      <c r="I164" s="98"/>
      <c r="J164" s="143"/>
      <c r="P164" s="37"/>
      <c r="Q164" s="37"/>
      <c r="R164" s="37"/>
      <c r="S164" s="37"/>
      <c r="T164" s="37"/>
    </row>
    <row r="165" spans="1:20" s="41" customFormat="1" ht="14.5" x14ac:dyDescent="0.3">
      <c r="A165" s="37"/>
      <c r="B165" s="127"/>
      <c r="C165" s="98"/>
      <c r="D165" s="113"/>
      <c r="E165" s="98"/>
      <c r="F165" s="98"/>
      <c r="G165" s="142"/>
      <c r="H165" s="98"/>
      <c r="I165" s="98"/>
      <c r="J165" s="143"/>
      <c r="P165" s="37"/>
      <c r="Q165" s="37"/>
      <c r="R165" s="37"/>
      <c r="S165" s="37"/>
      <c r="T165" s="37"/>
    </row>
    <row r="166" spans="1:20" s="41" customFormat="1" ht="14.5" x14ac:dyDescent="0.3">
      <c r="A166" s="37"/>
      <c r="B166" s="127"/>
      <c r="C166" s="98"/>
      <c r="D166" s="113"/>
      <c r="E166" s="98"/>
      <c r="F166" s="98"/>
      <c r="G166" s="142"/>
      <c r="H166" s="98"/>
      <c r="I166" s="98"/>
      <c r="J166" s="143"/>
      <c r="P166" s="37"/>
      <c r="Q166" s="37"/>
      <c r="R166" s="37"/>
      <c r="S166" s="37"/>
      <c r="T166" s="37"/>
    </row>
    <row r="167" spans="1:20" s="41" customFormat="1" ht="14.5" x14ac:dyDescent="0.3">
      <c r="A167" s="37"/>
      <c r="B167" s="127"/>
      <c r="C167" s="98"/>
      <c r="D167" s="113"/>
      <c r="E167" s="98"/>
      <c r="F167" s="98"/>
      <c r="G167" s="142"/>
      <c r="H167" s="98"/>
      <c r="I167" s="98"/>
      <c r="J167" s="143"/>
      <c r="P167" s="37"/>
      <c r="Q167" s="37"/>
      <c r="R167" s="37"/>
      <c r="S167" s="37"/>
      <c r="T167" s="37"/>
    </row>
    <row r="168" spans="1:20" s="41" customFormat="1" ht="14.5" x14ac:dyDescent="0.3">
      <c r="A168" s="37"/>
      <c r="B168" s="127"/>
      <c r="C168" s="98"/>
      <c r="D168" s="113"/>
      <c r="E168" s="98"/>
      <c r="F168" s="98"/>
      <c r="G168" s="142"/>
      <c r="H168" s="98"/>
      <c r="I168" s="98"/>
      <c r="J168" s="143"/>
      <c r="P168" s="37"/>
      <c r="Q168" s="37"/>
      <c r="R168" s="37"/>
      <c r="S168" s="37"/>
      <c r="T168" s="37"/>
    </row>
    <row r="169" spans="1:20" s="41" customFormat="1" ht="14.5" x14ac:dyDescent="0.3">
      <c r="A169" s="37"/>
      <c r="B169" s="127"/>
      <c r="C169" s="98"/>
      <c r="D169" s="113"/>
      <c r="E169" s="98"/>
      <c r="F169" s="98"/>
      <c r="G169" s="142"/>
      <c r="H169" s="98"/>
      <c r="I169" s="98"/>
      <c r="J169" s="143"/>
      <c r="P169" s="37"/>
      <c r="Q169" s="37"/>
      <c r="R169" s="37"/>
      <c r="S169" s="37"/>
      <c r="T169" s="37"/>
    </row>
    <row r="170" spans="1:20" s="41" customFormat="1" ht="14.5" x14ac:dyDescent="0.3">
      <c r="A170" s="37"/>
      <c r="B170" s="127"/>
      <c r="C170" s="98"/>
      <c r="D170" s="113"/>
      <c r="E170" s="98"/>
      <c r="F170" s="98"/>
      <c r="G170" s="142"/>
      <c r="H170" s="98"/>
      <c r="I170" s="98"/>
      <c r="J170" s="143"/>
      <c r="P170" s="37"/>
      <c r="Q170" s="37"/>
      <c r="R170" s="37"/>
      <c r="S170" s="37"/>
      <c r="T170" s="37"/>
    </row>
    <row r="171" spans="1:20" s="41" customFormat="1" ht="14.5" x14ac:dyDescent="0.3">
      <c r="A171" s="37"/>
      <c r="B171" s="127"/>
      <c r="C171" s="98"/>
      <c r="D171" s="113"/>
      <c r="E171" s="98"/>
      <c r="F171" s="98"/>
      <c r="G171" s="142"/>
      <c r="H171" s="98"/>
      <c r="I171" s="98"/>
      <c r="J171" s="143"/>
      <c r="P171" s="37"/>
      <c r="Q171" s="37"/>
      <c r="R171" s="37"/>
      <c r="S171" s="37"/>
      <c r="T171" s="37"/>
    </row>
    <row r="172" spans="1:20" s="41" customFormat="1" ht="14.5" x14ac:dyDescent="0.3">
      <c r="A172" s="37"/>
      <c r="B172" s="127"/>
      <c r="C172" s="98"/>
      <c r="D172" s="113"/>
      <c r="E172" s="98"/>
      <c r="F172" s="98"/>
      <c r="G172" s="142"/>
      <c r="H172" s="98"/>
      <c r="I172" s="98"/>
      <c r="J172" s="143"/>
      <c r="P172" s="37"/>
      <c r="Q172" s="37"/>
      <c r="R172" s="37"/>
      <c r="S172" s="37"/>
      <c r="T172" s="37"/>
    </row>
    <row r="173" spans="1:20" s="41" customFormat="1" ht="14.5" x14ac:dyDescent="0.3">
      <c r="A173" s="37"/>
      <c r="B173" s="127"/>
      <c r="C173" s="98"/>
      <c r="D173" s="113"/>
      <c r="E173" s="98"/>
      <c r="F173" s="98"/>
      <c r="G173" s="142"/>
      <c r="H173" s="98"/>
      <c r="I173" s="98"/>
      <c r="J173" s="143"/>
      <c r="P173" s="37"/>
      <c r="Q173" s="37"/>
      <c r="R173" s="37"/>
      <c r="S173" s="37"/>
      <c r="T173" s="37"/>
    </row>
    <row r="174" spans="1:20" s="41" customFormat="1" ht="14.5" x14ac:dyDescent="0.3">
      <c r="A174" s="37"/>
      <c r="B174" s="127"/>
      <c r="C174" s="98"/>
      <c r="D174" s="113"/>
      <c r="E174" s="98"/>
      <c r="F174" s="98"/>
      <c r="G174" s="142"/>
      <c r="H174" s="98"/>
      <c r="I174" s="98"/>
      <c r="J174" s="143"/>
      <c r="P174" s="37"/>
      <c r="Q174" s="37"/>
      <c r="R174" s="37"/>
      <c r="S174" s="37"/>
      <c r="T174" s="37"/>
    </row>
    <row r="175" spans="1:20" s="41" customFormat="1" ht="14.5" x14ac:dyDescent="0.3">
      <c r="A175" s="37"/>
      <c r="B175" s="127"/>
      <c r="C175" s="98"/>
      <c r="D175" s="113"/>
      <c r="E175" s="98"/>
      <c r="F175" s="98"/>
      <c r="G175" s="142"/>
      <c r="H175" s="98"/>
      <c r="I175" s="98"/>
      <c r="J175" s="143"/>
      <c r="P175" s="37"/>
      <c r="Q175" s="37"/>
      <c r="R175" s="37"/>
      <c r="S175" s="37"/>
      <c r="T175" s="37"/>
    </row>
    <row r="176" spans="1:20" s="41" customFormat="1" ht="14.5" x14ac:dyDescent="0.3">
      <c r="A176" s="37"/>
      <c r="B176" s="127"/>
      <c r="C176" s="98"/>
      <c r="D176" s="113"/>
      <c r="E176" s="98"/>
      <c r="F176" s="98"/>
      <c r="G176" s="142"/>
      <c r="H176" s="98"/>
      <c r="I176" s="98"/>
      <c r="J176" s="143"/>
      <c r="P176" s="37"/>
      <c r="Q176" s="37"/>
      <c r="R176" s="37"/>
      <c r="S176" s="37"/>
      <c r="T176" s="37"/>
    </row>
    <row r="177" spans="1:20" s="41" customFormat="1" ht="14.5" x14ac:dyDescent="0.3">
      <c r="A177" s="37"/>
      <c r="B177" s="127"/>
      <c r="C177" s="98"/>
      <c r="D177" s="113"/>
      <c r="E177" s="98"/>
      <c r="F177" s="98"/>
      <c r="G177" s="142"/>
      <c r="H177" s="98"/>
      <c r="I177" s="98"/>
      <c r="J177" s="143"/>
      <c r="P177" s="37"/>
      <c r="Q177" s="37"/>
      <c r="R177" s="37"/>
      <c r="S177" s="37"/>
      <c r="T177" s="37"/>
    </row>
    <row r="178" spans="1:20" s="41" customFormat="1" ht="14.5" x14ac:dyDescent="0.3">
      <c r="A178" s="37"/>
      <c r="B178" s="127"/>
      <c r="C178" s="98"/>
      <c r="D178" s="113"/>
      <c r="E178" s="98"/>
      <c r="F178" s="98"/>
      <c r="G178" s="142"/>
      <c r="H178" s="98"/>
      <c r="I178" s="98"/>
      <c r="J178" s="143"/>
      <c r="P178" s="37"/>
      <c r="Q178" s="37"/>
      <c r="R178" s="37"/>
      <c r="S178" s="37"/>
      <c r="T178" s="37"/>
    </row>
    <row r="179" spans="1:20" s="41" customFormat="1" ht="14.5" x14ac:dyDescent="0.3">
      <c r="A179" s="37"/>
      <c r="B179" s="127"/>
      <c r="C179" s="98"/>
      <c r="D179" s="113"/>
      <c r="E179" s="98"/>
      <c r="F179" s="98"/>
      <c r="G179" s="142"/>
      <c r="H179" s="98"/>
      <c r="I179" s="98"/>
      <c r="J179" s="143"/>
      <c r="P179" s="37"/>
      <c r="Q179" s="37"/>
      <c r="R179" s="37"/>
      <c r="S179" s="37"/>
      <c r="T179" s="37"/>
    </row>
    <row r="180" spans="1:20" s="41" customFormat="1" ht="14.5" x14ac:dyDescent="0.3">
      <c r="A180" s="37"/>
      <c r="B180" s="127"/>
      <c r="C180" s="98"/>
      <c r="D180" s="113"/>
      <c r="E180" s="98"/>
      <c r="F180" s="98"/>
      <c r="G180" s="142"/>
      <c r="H180" s="98"/>
      <c r="I180" s="98"/>
      <c r="J180" s="143"/>
      <c r="P180" s="37"/>
      <c r="Q180" s="37"/>
      <c r="R180" s="37"/>
      <c r="S180" s="37"/>
      <c r="T180" s="37"/>
    </row>
    <row r="181" spans="1:20" s="41" customFormat="1" ht="14.5" x14ac:dyDescent="0.3">
      <c r="A181" s="37"/>
      <c r="B181" s="127"/>
      <c r="C181" s="98"/>
      <c r="D181" s="113"/>
      <c r="E181" s="98"/>
      <c r="F181" s="98"/>
      <c r="G181" s="142"/>
      <c r="H181" s="98"/>
      <c r="I181" s="98"/>
      <c r="J181" s="143"/>
      <c r="P181" s="37"/>
      <c r="Q181" s="37"/>
      <c r="R181" s="37"/>
      <c r="S181" s="37"/>
      <c r="T181" s="37"/>
    </row>
    <row r="182" spans="1:20" s="41" customFormat="1" ht="14.5" x14ac:dyDescent="0.3">
      <c r="A182" s="37"/>
      <c r="B182" s="127"/>
      <c r="C182" s="98"/>
      <c r="D182" s="113"/>
      <c r="E182" s="98"/>
      <c r="F182" s="98"/>
      <c r="G182" s="142"/>
      <c r="H182" s="98"/>
      <c r="I182" s="98"/>
      <c r="J182" s="143"/>
      <c r="P182" s="37"/>
      <c r="Q182" s="37"/>
      <c r="R182" s="37"/>
      <c r="S182" s="37"/>
      <c r="T182" s="37"/>
    </row>
    <row r="183" spans="1:20" s="41" customFormat="1" ht="14.5" x14ac:dyDescent="0.3">
      <c r="A183" s="37"/>
      <c r="B183" s="127"/>
      <c r="C183" s="98"/>
      <c r="D183" s="113"/>
      <c r="E183" s="98"/>
      <c r="F183" s="98"/>
      <c r="G183" s="142"/>
      <c r="H183" s="98"/>
      <c r="I183" s="98"/>
      <c r="J183" s="143"/>
      <c r="P183" s="37"/>
      <c r="Q183" s="37"/>
      <c r="R183" s="37"/>
      <c r="S183" s="37"/>
      <c r="T183" s="37"/>
    </row>
    <row r="184" spans="1:20" s="41" customFormat="1" ht="14.5" x14ac:dyDescent="0.3">
      <c r="A184" s="37"/>
      <c r="B184" s="127"/>
      <c r="C184" s="98"/>
      <c r="D184" s="113"/>
      <c r="E184" s="98"/>
      <c r="F184" s="98"/>
      <c r="G184" s="142"/>
      <c r="H184" s="98"/>
      <c r="I184" s="98"/>
      <c r="J184" s="143"/>
      <c r="P184" s="37"/>
      <c r="Q184" s="37"/>
      <c r="R184" s="37"/>
      <c r="S184" s="37"/>
      <c r="T184" s="37"/>
    </row>
    <row r="185" spans="1:20" s="41" customFormat="1" ht="14.5" x14ac:dyDescent="0.3">
      <c r="A185" s="37"/>
      <c r="B185" s="127"/>
      <c r="C185" s="98"/>
      <c r="D185" s="113"/>
      <c r="E185" s="98"/>
      <c r="F185" s="98"/>
      <c r="G185" s="142"/>
      <c r="H185" s="98"/>
      <c r="I185" s="98"/>
      <c r="J185" s="143"/>
      <c r="P185" s="37"/>
      <c r="Q185" s="37"/>
      <c r="R185" s="37"/>
      <c r="S185" s="37"/>
      <c r="T185" s="37"/>
    </row>
    <row r="186" spans="1:20" s="41" customFormat="1" ht="14.5" x14ac:dyDescent="0.3">
      <c r="A186" s="37"/>
      <c r="B186" s="127"/>
      <c r="C186" s="98"/>
      <c r="D186" s="113"/>
      <c r="E186" s="98"/>
      <c r="F186" s="98"/>
      <c r="G186" s="142"/>
      <c r="H186" s="98"/>
      <c r="I186" s="98"/>
      <c r="J186" s="143"/>
      <c r="P186" s="37"/>
      <c r="Q186" s="37"/>
      <c r="R186" s="37"/>
      <c r="S186" s="37"/>
      <c r="T186" s="37"/>
    </row>
    <row r="187" spans="1:20" s="41" customFormat="1" ht="14.5" x14ac:dyDescent="0.3">
      <c r="A187" s="37"/>
      <c r="B187" s="127"/>
      <c r="C187" s="98"/>
      <c r="D187" s="113"/>
      <c r="E187" s="98"/>
      <c r="F187" s="98"/>
      <c r="G187" s="142"/>
      <c r="H187" s="98"/>
      <c r="I187" s="98"/>
      <c r="J187" s="143"/>
      <c r="P187" s="37"/>
      <c r="Q187" s="37"/>
      <c r="R187" s="37"/>
      <c r="S187" s="37"/>
      <c r="T187" s="37"/>
    </row>
    <row r="188" spans="1:20" s="41" customFormat="1" ht="14.5" x14ac:dyDescent="0.3">
      <c r="A188" s="37"/>
      <c r="B188" s="127"/>
      <c r="C188" s="98"/>
      <c r="D188" s="113"/>
      <c r="E188" s="98"/>
      <c r="F188" s="98"/>
      <c r="G188" s="142"/>
      <c r="H188" s="98"/>
      <c r="I188" s="98"/>
      <c r="J188" s="143"/>
      <c r="P188" s="37"/>
      <c r="Q188" s="37"/>
      <c r="R188" s="37"/>
      <c r="S188" s="37"/>
      <c r="T188" s="37"/>
    </row>
    <row r="189" spans="1:20" s="41" customFormat="1" ht="14.5" x14ac:dyDescent="0.3">
      <c r="A189" s="37"/>
      <c r="B189" s="127"/>
      <c r="C189" s="98"/>
      <c r="D189" s="113"/>
      <c r="E189" s="98"/>
      <c r="F189" s="98"/>
      <c r="G189" s="142"/>
      <c r="H189" s="98"/>
      <c r="I189" s="98"/>
      <c r="J189" s="143"/>
      <c r="P189" s="37"/>
      <c r="Q189" s="37"/>
      <c r="R189" s="37"/>
      <c r="S189" s="37"/>
      <c r="T189" s="37"/>
    </row>
    <row r="190" spans="1:20" s="41" customFormat="1" ht="14.5" x14ac:dyDescent="0.3">
      <c r="A190" s="37"/>
      <c r="B190" s="127"/>
      <c r="C190" s="98"/>
      <c r="D190" s="113"/>
      <c r="E190" s="98"/>
      <c r="F190" s="98"/>
      <c r="G190" s="142"/>
      <c r="H190" s="98"/>
      <c r="I190" s="98"/>
      <c r="J190" s="143"/>
      <c r="P190" s="37"/>
      <c r="Q190" s="37"/>
      <c r="R190" s="37"/>
      <c r="S190" s="37"/>
      <c r="T190" s="37"/>
    </row>
    <row r="191" spans="1:20" s="41" customFormat="1" ht="14.5" x14ac:dyDescent="0.3">
      <c r="A191" s="37"/>
      <c r="B191" s="127"/>
      <c r="C191" s="98"/>
      <c r="D191" s="113"/>
      <c r="E191" s="98"/>
      <c r="F191" s="98"/>
      <c r="G191" s="142"/>
      <c r="H191" s="98"/>
      <c r="I191" s="98"/>
      <c r="J191" s="143"/>
      <c r="P191" s="37"/>
      <c r="Q191" s="37"/>
      <c r="R191" s="37"/>
      <c r="S191" s="37"/>
      <c r="T191" s="37"/>
    </row>
    <row r="192" spans="1:20" s="41" customFormat="1" ht="14.5" x14ac:dyDescent="0.3">
      <c r="A192" s="37"/>
      <c r="B192" s="127"/>
      <c r="C192" s="98"/>
      <c r="D192" s="113"/>
      <c r="E192" s="98"/>
      <c r="F192" s="98"/>
      <c r="G192" s="142"/>
      <c r="H192" s="98"/>
      <c r="I192" s="98"/>
      <c r="J192" s="143"/>
      <c r="P192" s="37"/>
      <c r="Q192" s="37"/>
      <c r="R192" s="37"/>
      <c r="S192" s="37"/>
      <c r="T192" s="37"/>
    </row>
    <row r="193" spans="1:20" s="41" customFormat="1" ht="14.5" x14ac:dyDescent="0.3">
      <c r="A193" s="37"/>
      <c r="B193" s="127"/>
      <c r="C193" s="98"/>
      <c r="D193" s="113"/>
      <c r="E193" s="98"/>
      <c r="F193" s="98"/>
      <c r="G193" s="142"/>
      <c r="H193" s="98"/>
      <c r="I193" s="98"/>
      <c r="J193" s="143"/>
      <c r="P193" s="37"/>
      <c r="Q193" s="37"/>
      <c r="R193" s="37"/>
      <c r="S193" s="37"/>
      <c r="T193" s="37"/>
    </row>
    <row r="194" spans="1:20" s="41" customFormat="1" ht="14.5" x14ac:dyDescent="0.3">
      <c r="A194" s="37"/>
      <c r="B194" s="127"/>
      <c r="C194" s="98"/>
      <c r="D194" s="113"/>
      <c r="E194" s="98"/>
      <c r="F194" s="98"/>
      <c r="G194" s="142"/>
      <c r="H194" s="98"/>
      <c r="I194" s="98"/>
      <c r="J194" s="143"/>
      <c r="P194" s="37"/>
      <c r="Q194" s="37"/>
      <c r="R194" s="37"/>
      <c r="S194" s="37"/>
      <c r="T194" s="37"/>
    </row>
    <row r="195" spans="1:20" s="41" customFormat="1" ht="14.5" x14ac:dyDescent="0.3">
      <c r="A195" s="37"/>
      <c r="B195" s="127"/>
      <c r="C195" s="98"/>
      <c r="D195" s="113"/>
      <c r="E195" s="98"/>
      <c r="F195" s="98"/>
      <c r="G195" s="142"/>
      <c r="H195" s="98"/>
      <c r="I195" s="98"/>
      <c r="J195" s="143"/>
      <c r="P195" s="37"/>
      <c r="Q195" s="37"/>
      <c r="R195" s="37"/>
      <c r="S195" s="37"/>
      <c r="T195" s="37"/>
    </row>
    <row r="196" spans="1:20" s="41" customFormat="1" ht="14.5" x14ac:dyDescent="0.3">
      <c r="A196" s="37"/>
      <c r="B196" s="127"/>
      <c r="C196" s="98"/>
      <c r="D196" s="113"/>
      <c r="E196" s="98"/>
      <c r="F196" s="98"/>
      <c r="G196" s="142"/>
      <c r="H196" s="98"/>
      <c r="I196" s="98"/>
      <c r="J196" s="143"/>
      <c r="P196" s="37"/>
      <c r="Q196" s="37"/>
      <c r="R196" s="37"/>
      <c r="S196" s="37"/>
      <c r="T196" s="37"/>
    </row>
    <row r="197" spans="1:20" s="41" customFormat="1" ht="14.5" x14ac:dyDescent="0.3">
      <c r="A197" s="37"/>
      <c r="B197" s="127"/>
      <c r="C197" s="98"/>
      <c r="D197" s="113"/>
      <c r="E197" s="98"/>
      <c r="F197" s="98"/>
      <c r="G197" s="142"/>
      <c r="H197" s="98"/>
      <c r="I197" s="98"/>
      <c r="J197" s="143"/>
      <c r="P197" s="37"/>
      <c r="Q197" s="37"/>
      <c r="R197" s="37"/>
      <c r="S197" s="37"/>
      <c r="T197" s="37"/>
    </row>
    <row r="198" spans="1:20" s="41" customFormat="1" ht="14.5" x14ac:dyDescent="0.3">
      <c r="A198" s="37"/>
      <c r="B198" s="127"/>
      <c r="C198" s="98"/>
      <c r="D198" s="113"/>
      <c r="E198" s="98"/>
      <c r="F198" s="98"/>
      <c r="G198" s="142"/>
      <c r="H198" s="98"/>
      <c r="I198" s="98"/>
      <c r="J198" s="143"/>
      <c r="P198" s="37"/>
      <c r="Q198" s="37"/>
      <c r="R198" s="37"/>
      <c r="S198" s="37"/>
      <c r="T198" s="37"/>
    </row>
    <row r="199" spans="1:20" s="41" customFormat="1" ht="14.5" x14ac:dyDescent="0.3">
      <c r="A199" s="37"/>
      <c r="B199" s="127"/>
      <c r="C199" s="98"/>
      <c r="D199" s="113"/>
      <c r="E199" s="98"/>
      <c r="F199" s="98"/>
      <c r="G199" s="142"/>
      <c r="H199" s="98"/>
      <c r="I199" s="98"/>
      <c r="J199" s="143"/>
      <c r="P199" s="37"/>
      <c r="Q199" s="37"/>
      <c r="R199" s="37"/>
      <c r="S199" s="37"/>
      <c r="T199" s="37"/>
    </row>
    <row r="200" spans="1:20" s="41" customFormat="1" ht="14.5" x14ac:dyDescent="0.3">
      <c r="A200" s="37"/>
      <c r="B200" s="127"/>
      <c r="C200" s="98"/>
      <c r="D200" s="113"/>
      <c r="E200" s="98"/>
      <c r="F200" s="98"/>
      <c r="G200" s="142"/>
      <c r="H200" s="98"/>
      <c r="I200" s="98"/>
      <c r="J200" s="143"/>
      <c r="P200" s="37"/>
      <c r="Q200" s="37"/>
      <c r="R200" s="37"/>
      <c r="S200" s="37"/>
      <c r="T200" s="37"/>
    </row>
    <row r="201" spans="1:20" s="41" customFormat="1" ht="14.5" x14ac:dyDescent="0.3">
      <c r="A201" s="37"/>
      <c r="B201" s="127"/>
      <c r="C201" s="98"/>
      <c r="D201" s="113"/>
      <c r="E201" s="98"/>
      <c r="F201" s="98"/>
      <c r="G201" s="142"/>
      <c r="H201" s="98"/>
      <c r="I201" s="98"/>
      <c r="J201" s="143"/>
      <c r="P201" s="37"/>
      <c r="Q201" s="37"/>
      <c r="R201" s="37"/>
      <c r="S201" s="37"/>
      <c r="T201" s="37"/>
    </row>
    <row r="202" spans="1:20" s="41" customFormat="1" ht="14.5" x14ac:dyDescent="0.3">
      <c r="A202" s="37"/>
      <c r="B202" s="127"/>
      <c r="C202" s="98"/>
      <c r="D202" s="113"/>
      <c r="E202" s="98"/>
      <c r="F202" s="98"/>
      <c r="G202" s="142"/>
      <c r="H202" s="98"/>
      <c r="I202" s="98"/>
      <c r="J202" s="143"/>
      <c r="P202" s="37"/>
      <c r="Q202" s="37"/>
      <c r="R202" s="37"/>
      <c r="S202" s="37"/>
      <c r="T202" s="37"/>
    </row>
    <row r="203" spans="1:20" s="41" customFormat="1" ht="14.5" x14ac:dyDescent="0.3">
      <c r="A203" s="37"/>
      <c r="B203" s="127"/>
      <c r="C203" s="98"/>
      <c r="D203" s="113"/>
      <c r="E203" s="98"/>
      <c r="F203" s="98"/>
      <c r="G203" s="142"/>
      <c r="H203" s="98"/>
      <c r="I203" s="98"/>
      <c r="J203" s="143"/>
      <c r="P203" s="37"/>
      <c r="Q203" s="37"/>
      <c r="R203" s="37"/>
      <c r="S203" s="37"/>
      <c r="T203" s="37"/>
    </row>
    <row r="204" spans="1:20" s="41" customFormat="1" ht="14.5" x14ac:dyDescent="0.3">
      <c r="A204" s="37"/>
      <c r="B204" s="127"/>
      <c r="C204" s="98"/>
      <c r="D204" s="113"/>
      <c r="E204" s="98"/>
      <c r="F204" s="98"/>
      <c r="G204" s="142"/>
      <c r="H204" s="98"/>
      <c r="I204" s="98"/>
      <c r="J204" s="143"/>
      <c r="P204" s="37"/>
      <c r="Q204" s="37"/>
      <c r="R204" s="37"/>
      <c r="S204" s="37"/>
      <c r="T204" s="37"/>
    </row>
    <row r="205" spans="1:20" s="41" customFormat="1" ht="14.5" x14ac:dyDescent="0.3">
      <c r="A205" s="37"/>
      <c r="B205" s="127"/>
      <c r="C205" s="98"/>
      <c r="D205" s="113"/>
      <c r="E205" s="98"/>
      <c r="F205" s="98"/>
      <c r="G205" s="142"/>
      <c r="H205" s="98"/>
      <c r="I205" s="98"/>
      <c r="J205" s="143"/>
      <c r="P205" s="37"/>
      <c r="Q205" s="37"/>
      <c r="R205" s="37"/>
      <c r="S205" s="37"/>
      <c r="T205" s="37"/>
    </row>
    <row r="206" spans="1:20" s="41" customFormat="1" ht="14.5" x14ac:dyDescent="0.3">
      <c r="A206" s="37"/>
      <c r="B206" s="127"/>
      <c r="C206" s="98"/>
      <c r="D206" s="113"/>
      <c r="E206" s="98"/>
      <c r="F206" s="98"/>
      <c r="G206" s="142"/>
      <c r="H206" s="98"/>
      <c r="I206" s="98"/>
      <c r="J206" s="143"/>
      <c r="P206" s="37"/>
      <c r="Q206" s="37"/>
      <c r="R206" s="37"/>
      <c r="S206" s="37"/>
      <c r="T206" s="37"/>
    </row>
    <row r="207" spans="1:20" s="41" customFormat="1" ht="14.5" x14ac:dyDescent="0.3">
      <c r="A207" s="37"/>
      <c r="B207" s="127"/>
      <c r="C207" s="98"/>
      <c r="D207" s="113"/>
      <c r="E207" s="98"/>
      <c r="F207" s="98"/>
      <c r="G207" s="142"/>
      <c r="H207" s="98"/>
      <c r="I207" s="98"/>
      <c r="J207" s="143"/>
      <c r="P207" s="37"/>
      <c r="Q207" s="37"/>
      <c r="R207" s="37"/>
      <c r="S207" s="37"/>
      <c r="T207" s="37"/>
    </row>
    <row r="208" spans="1:20" s="41" customFormat="1" ht="14.5" x14ac:dyDescent="0.3">
      <c r="A208" s="37"/>
      <c r="B208" s="127"/>
      <c r="C208" s="98"/>
      <c r="D208" s="113"/>
      <c r="E208" s="98"/>
      <c r="F208" s="98"/>
      <c r="G208" s="142"/>
      <c r="H208" s="98"/>
      <c r="I208" s="98"/>
      <c r="J208" s="143"/>
      <c r="P208" s="37"/>
      <c r="Q208" s="37"/>
      <c r="R208" s="37"/>
      <c r="S208" s="37"/>
      <c r="T208" s="37"/>
    </row>
    <row r="209" spans="1:20" s="41" customFormat="1" ht="14.5" x14ac:dyDescent="0.3">
      <c r="A209" s="37"/>
      <c r="B209" s="127"/>
      <c r="C209" s="98"/>
      <c r="D209" s="113"/>
      <c r="E209" s="98"/>
      <c r="F209" s="98"/>
      <c r="G209" s="142"/>
      <c r="H209" s="98"/>
      <c r="I209" s="98"/>
      <c r="J209" s="143"/>
      <c r="P209" s="37"/>
      <c r="Q209" s="37"/>
      <c r="R209" s="37"/>
      <c r="S209" s="37"/>
      <c r="T209" s="37"/>
    </row>
    <row r="210" spans="1:20" s="41" customFormat="1" ht="14.5" x14ac:dyDescent="0.3">
      <c r="A210" s="37"/>
      <c r="B210" s="127"/>
      <c r="C210" s="98"/>
      <c r="D210" s="113"/>
      <c r="E210" s="98"/>
      <c r="F210" s="98"/>
      <c r="G210" s="142"/>
      <c r="H210" s="98"/>
      <c r="I210" s="98"/>
      <c r="J210" s="143"/>
      <c r="P210" s="37"/>
      <c r="Q210" s="37"/>
      <c r="R210" s="37"/>
      <c r="S210" s="37"/>
      <c r="T210" s="37"/>
    </row>
    <row r="211" spans="1:20" s="41" customFormat="1" ht="14.5" x14ac:dyDescent="0.3">
      <c r="A211" s="37"/>
      <c r="B211" s="127"/>
      <c r="C211" s="98"/>
      <c r="D211" s="113"/>
      <c r="E211" s="98"/>
      <c r="F211" s="98"/>
      <c r="G211" s="142"/>
      <c r="H211" s="98"/>
      <c r="I211" s="98"/>
      <c r="J211" s="143"/>
      <c r="P211" s="37"/>
      <c r="Q211" s="37"/>
      <c r="R211" s="37"/>
      <c r="S211" s="37"/>
      <c r="T211" s="37"/>
    </row>
    <row r="212" spans="1:20" s="41" customFormat="1" ht="14.5" x14ac:dyDescent="0.3">
      <c r="A212" s="37"/>
      <c r="B212" s="127"/>
      <c r="C212" s="98"/>
      <c r="D212" s="113"/>
      <c r="E212" s="98"/>
      <c r="F212" s="98"/>
      <c r="G212" s="142"/>
      <c r="H212" s="98"/>
      <c r="I212" s="98"/>
      <c r="J212" s="143"/>
      <c r="P212" s="37"/>
      <c r="Q212" s="37"/>
      <c r="R212" s="37"/>
      <c r="S212" s="37"/>
      <c r="T212" s="37"/>
    </row>
    <row r="213" spans="1:20" s="41" customFormat="1" ht="14.5" x14ac:dyDescent="0.3">
      <c r="A213" s="37"/>
      <c r="B213" s="127"/>
      <c r="C213" s="98"/>
      <c r="D213" s="113"/>
      <c r="E213" s="98"/>
      <c r="F213" s="98"/>
      <c r="G213" s="142"/>
      <c r="H213" s="98"/>
      <c r="I213" s="98"/>
      <c r="J213" s="143"/>
      <c r="P213" s="37"/>
      <c r="Q213" s="37"/>
      <c r="R213" s="37"/>
      <c r="S213" s="37"/>
      <c r="T213" s="37"/>
    </row>
    <row r="214" spans="1:20" s="41" customFormat="1" ht="14.5" x14ac:dyDescent="0.3">
      <c r="A214" s="37"/>
      <c r="B214" s="127"/>
      <c r="C214" s="98"/>
      <c r="D214" s="113"/>
      <c r="E214" s="98"/>
      <c r="F214" s="98"/>
      <c r="G214" s="142"/>
      <c r="H214" s="98"/>
      <c r="I214" s="98"/>
      <c r="J214" s="143"/>
      <c r="P214" s="37"/>
      <c r="Q214" s="37"/>
      <c r="R214" s="37"/>
      <c r="S214" s="37"/>
      <c r="T214" s="37"/>
    </row>
    <row r="215" spans="1:20" s="41" customFormat="1" ht="14.5" x14ac:dyDescent="0.3">
      <c r="A215" s="37"/>
      <c r="B215" s="127"/>
      <c r="C215" s="98"/>
      <c r="D215" s="113"/>
      <c r="E215" s="98"/>
      <c r="F215" s="98"/>
      <c r="G215" s="142"/>
      <c r="H215" s="98"/>
      <c r="I215" s="98"/>
      <c r="J215" s="143"/>
      <c r="P215" s="37"/>
      <c r="Q215" s="37"/>
      <c r="R215" s="37"/>
      <c r="S215" s="37"/>
      <c r="T215" s="37"/>
    </row>
    <row r="216" spans="1:20" s="41" customFormat="1" ht="14.5" x14ac:dyDescent="0.3">
      <c r="A216" s="37"/>
      <c r="B216" s="127"/>
      <c r="C216" s="98"/>
      <c r="D216" s="113"/>
      <c r="E216" s="98"/>
      <c r="F216" s="98"/>
      <c r="G216" s="142"/>
      <c r="H216" s="98"/>
      <c r="I216" s="98"/>
      <c r="J216" s="143"/>
      <c r="P216" s="37"/>
      <c r="Q216" s="37"/>
      <c r="R216" s="37"/>
      <c r="S216" s="37"/>
      <c r="T216" s="37"/>
    </row>
    <row r="217" spans="1:20" s="41" customFormat="1" ht="14.5" x14ac:dyDescent="0.3">
      <c r="A217" s="37"/>
      <c r="B217" s="127"/>
      <c r="C217" s="98"/>
      <c r="D217" s="113"/>
      <c r="E217" s="98"/>
      <c r="F217" s="98"/>
      <c r="G217" s="142"/>
      <c r="H217" s="98"/>
      <c r="I217" s="98"/>
      <c r="J217" s="143"/>
      <c r="P217" s="37"/>
      <c r="Q217" s="37"/>
      <c r="R217" s="37"/>
      <c r="S217" s="37"/>
      <c r="T217" s="37"/>
    </row>
    <row r="218" spans="1:20" s="41" customFormat="1" ht="14.5" x14ac:dyDescent="0.3">
      <c r="A218" s="37"/>
      <c r="B218" s="127"/>
      <c r="C218" s="98"/>
      <c r="D218" s="113"/>
      <c r="E218" s="98"/>
      <c r="F218" s="98"/>
      <c r="G218" s="142"/>
      <c r="H218" s="98"/>
      <c r="I218" s="98"/>
      <c r="J218" s="143"/>
      <c r="P218" s="37"/>
      <c r="Q218" s="37"/>
      <c r="R218" s="37"/>
      <c r="S218" s="37"/>
      <c r="T218" s="37"/>
    </row>
    <row r="219" spans="1:20" s="41" customFormat="1" ht="14.5" x14ac:dyDescent="0.3">
      <c r="A219" s="37"/>
      <c r="B219" s="127"/>
      <c r="C219" s="98"/>
      <c r="D219" s="113"/>
      <c r="E219" s="98"/>
      <c r="F219" s="98"/>
      <c r="G219" s="142"/>
      <c r="H219" s="98"/>
      <c r="I219" s="98"/>
      <c r="J219" s="143"/>
      <c r="P219" s="37"/>
      <c r="Q219" s="37"/>
      <c r="R219" s="37"/>
      <c r="S219" s="37"/>
      <c r="T219" s="37"/>
    </row>
    <row r="220" spans="1:20" s="41" customFormat="1" ht="14.5" x14ac:dyDescent="0.3">
      <c r="A220" s="37"/>
      <c r="B220" s="127"/>
      <c r="C220" s="98"/>
      <c r="D220" s="113"/>
      <c r="E220" s="98"/>
      <c r="F220" s="98"/>
      <c r="G220" s="142"/>
      <c r="H220" s="98"/>
      <c r="I220" s="98"/>
      <c r="J220" s="143"/>
      <c r="P220" s="37"/>
      <c r="Q220" s="37"/>
      <c r="R220" s="37"/>
      <c r="S220" s="37"/>
      <c r="T220" s="37"/>
    </row>
    <row r="221" spans="1:20" s="41" customFormat="1" ht="14.5" x14ac:dyDescent="0.3">
      <c r="A221" s="37"/>
      <c r="B221" s="127"/>
      <c r="C221" s="98"/>
      <c r="D221" s="113"/>
      <c r="E221" s="98"/>
      <c r="F221" s="98"/>
      <c r="G221" s="142"/>
      <c r="H221" s="98"/>
      <c r="I221" s="98"/>
      <c r="J221" s="143"/>
      <c r="P221" s="37"/>
      <c r="Q221" s="37"/>
      <c r="R221" s="37"/>
      <c r="S221" s="37"/>
      <c r="T221" s="37"/>
    </row>
    <row r="222" spans="1:20" s="41" customFormat="1" ht="14.5" x14ac:dyDescent="0.3">
      <c r="A222" s="37"/>
      <c r="B222" s="127"/>
      <c r="C222" s="98"/>
      <c r="D222" s="113"/>
      <c r="E222" s="98"/>
      <c r="F222" s="98"/>
      <c r="G222" s="142"/>
      <c r="H222" s="98"/>
      <c r="I222" s="98"/>
      <c r="J222" s="143"/>
      <c r="P222" s="37"/>
      <c r="Q222" s="37"/>
      <c r="R222" s="37"/>
      <c r="S222" s="37"/>
      <c r="T222" s="37"/>
    </row>
    <row r="223" spans="1:20" s="41" customFormat="1" ht="14.5" x14ac:dyDescent="0.3">
      <c r="A223" s="37"/>
      <c r="B223" s="127"/>
      <c r="C223" s="98"/>
      <c r="D223" s="113"/>
      <c r="E223" s="98"/>
      <c r="F223" s="98"/>
      <c r="G223" s="142"/>
      <c r="H223" s="98"/>
      <c r="I223" s="98"/>
      <c r="J223" s="143"/>
      <c r="P223" s="37"/>
      <c r="Q223" s="37"/>
      <c r="R223" s="37"/>
      <c r="S223" s="37"/>
      <c r="T223" s="37"/>
    </row>
    <row r="224" spans="1:20" s="41" customFormat="1" ht="14.5" x14ac:dyDescent="0.3">
      <c r="A224" s="37"/>
      <c r="B224" s="127"/>
      <c r="C224" s="98"/>
      <c r="D224" s="113"/>
      <c r="E224" s="98"/>
      <c r="F224" s="98"/>
      <c r="G224" s="142"/>
      <c r="H224" s="98"/>
      <c r="I224" s="98"/>
      <c r="J224" s="143"/>
      <c r="P224" s="37"/>
      <c r="Q224" s="37"/>
      <c r="R224" s="37"/>
      <c r="S224" s="37"/>
      <c r="T224" s="37"/>
    </row>
    <row r="225" spans="1:20" s="41" customFormat="1" ht="14.5" x14ac:dyDescent="0.3">
      <c r="A225" s="37"/>
      <c r="B225" s="127"/>
      <c r="C225" s="98"/>
      <c r="D225" s="113"/>
      <c r="E225" s="98"/>
      <c r="F225" s="98"/>
      <c r="G225" s="142"/>
      <c r="H225" s="98"/>
      <c r="I225" s="98"/>
      <c r="J225" s="143"/>
      <c r="P225" s="37"/>
      <c r="Q225" s="37"/>
      <c r="R225" s="37"/>
      <c r="S225" s="37"/>
      <c r="T225" s="37"/>
    </row>
    <row r="226" spans="1:20" s="41" customFormat="1" ht="14.5" x14ac:dyDescent="0.3">
      <c r="A226" s="37"/>
      <c r="B226" s="127"/>
      <c r="C226" s="98"/>
      <c r="D226" s="113"/>
      <c r="E226" s="98"/>
      <c r="F226" s="98"/>
      <c r="G226" s="142"/>
      <c r="H226" s="98"/>
      <c r="I226" s="98"/>
      <c r="J226" s="143"/>
      <c r="P226" s="37"/>
      <c r="Q226" s="37"/>
      <c r="R226" s="37"/>
      <c r="S226" s="37"/>
      <c r="T226" s="37"/>
    </row>
    <row r="227" spans="1:20" s="41" customFormat="1" ht="14.5" x14ac:dyDescent="0.3">
      <c r="A227" s="37"/>
      <c r="B227" s="127"/>
      <c r="C227" s="98"/>
      <c r="D227" s="113"/>
      <c r="E227" s="98"/>
      <c r="F227" s="98"/>
      <c r="G227" s="142"/>
      <c r="H227" s="98"/>
      <c r="I227" s="98"/>
      <c r="J227" s="143"/>
      <c r="P227" s="37"/>
      <c r="Q227" s="37"/>
      <c r="R227" s="37"/>
      <c r="S227" s="37"/>
      <c r="T227" s="37"/>
    </row>
    <row r="228" spans="1:20" s="41" customFormat="1" ht="14.5" x14ac:dyDescent="0.3">
      <c r="A228" s="37"/>
      <c r="B228" s="127"/>
      <c r="C228" s="98"/>
      <c r="D228" s="113"/>
      <c r="E228" s="98"/>
      <c r="F228" s="98"/>
      <c r="G228" s="142"/>
      <c r="H228" s="98"/>
      <c r="I228" s="98"/>
      <c r="J228" s="143"/>
      <c r="P228" s="37"/>
      <c r="Q228" s="37"/>
      <c r="R228" s="37"/>
      <c r="S228" s="37"/>
      <c r="T228" s="37"/>
    </row>
    <row r="229" spans="1:20" s="41" customFormat="1" ht="14.5" x14ac:dyDescent="0.3">
      <c r="A229" s="37"/>
      <c r="B229" s="127"/>
      <c r="C229" s="98"/>
      <c r="D229" s="113"/>
      <c r="E229" s="98"/>
      <c r="F229" s="98"/>
      <c r="G229" s="142"/>
      <c r="H229" s="98"/>
      <c r="I229" s="98"/>
      <c r="J229" s="143"/>
      <c r="P229" s="37"/>
      <c r="Q229" s="37"/>
      <c r="R229" s="37"/>
      <c r="S229" s="37"/>
      <c r="T229" s="37"/>
    </row>
    <row r="230" spans="1:20" s="41" customFormat="1" ht="14.5" x14ac:dyDescent="0.3">
      <c r="A230" s="37"/>
      <c r="B230" s="127"/>
      <c r="C230" s="98"/>
      <c r="D230" s="113"/>
      <c r="E230" s="98"/>
      <c r="F230" s="98"/>
      <c r="G230" s="142"/>
      <c r="H230" s="98"/>
      <c r="I230" s="98"/>
      <c r="J230" s="143"/>
      <c r="P230" s="37"/>
      <c r="Q230" s="37"/>
      <c r="R230" s="37"/>
      <c r="S230" s="37"/>
      <c r="T230" s="37"/>
    </row>
    <row r="231" spans="1:20" s="41" customFormat="1" ht="14.5" x14ac:dyDescent="0.3">
      <c r="A231" s="37"/>
      <c r="B231" s="127"/>
      <c r="C231" s="98"/>
      <c r="D231" s="113"/>
      <c r="E231" s="98"/>
      <c r="F231" s="98"/>
      <c r="G231" s="142"/>
      <c r="H231" s="98"/>
      <c r="I231" s="98"/>
      <c r="J231" s="143"/>
      <c r="P231" s="37"/>
      <c r="Q231" s="37"/>
      <c r="R231" s="37"/>
      <c r="S231" s="37"/>
      <c r="T231" s="37"/>
    </row>
    <row r="232" spans="1:20" s="41" customFormat="1" ht="14.5" x14ac:dyDescent="0.3">
      <c r="A232" s="37"/>
      <c r="B232" s="127"/>
      <c r="C232" s="98"/>
      <c r="D232" s="113"/>
      <c r="E232" s="98"/>
      <c r="F232" s="98"/>
      <c r="G232" s="142"/>
      <c r="H232" s="98"/>
      <c r="I232" s="98"/>
      <c r="J232" s="143"/>
      <c r="P232" s="37"/>
      <c r="Q232" s="37"/>
      <c r="R232" s="37"/>
      <c r="S232" s="37"/>
      <c r="T232" s="37"/>
    </row>
    <row r="233" spans="1:20" s="41" customFormat="1" ht="14.5" x14ac:dyDescent="0.3">
      <c r="A233" s="37"/>
      <c r="B233" s="127"/>
      <c r="C233" s="98"/>
      <c r="D233" s="113"/>
      <c r="E233" s="98"/>
      <c r="F233" s="98"/>
      <c r="G233" s="142"/>
      <c r="H233" s="98"/>
      <c r="I233" s="98"/>
      <c r="J233" s="143"/>
      <c r="P233" s="37"/>
      <c r="Q233" s="37"/>
      <c r="R233" s="37"/>
      <c r="S233" s="37"/>
      <c r="T233" s="37"/>
    </row>
    <row r="234" spans="1:20" s="41" customFormat="1" ht="14.5" x14ac:dyDescent="0.3">
      <c r="A234" s="37"/>
      <c r="B234" s="127"/>
      <c r="C234" s="98"/>
      <c r="D234" s="113"/>
      <c r="E234" s="98"/>
      <c r="F234" s="98"/>
      <c r="G234" s="142"/>
      <c r="H234" s="98"/>
      <c r="I234" s="98"/>
      <c r="J234" s="143"/>
      <c r="P234" s="37"/>
      <c r="Q234" s="37"/>
      <c r="R234" s="37"/>
      <c r="S234" s="37"/>
      <c r="T234" s="37"/>
    </row>
    <row r="235" spans="1:20" s="41" customFormat="1" ht="14.5" x14ac:dyDescent="0.3">
      <c r="A235" s="37"/>
      <c r="B235" s="127"/>
      <c r="C235" s="98"/>
      <c r="D235" s="113"/>
      <c r="E235" s="98"/>
      <c r="F235" s="98"/>
      <c r="G235" s="142"/>
      <c r="H235" s="98"/>
      <c r="I235" s="98"/>
      <c r="J235" s="143"/>
      <c r="P235" s="37"/>
      <c r="Q235" s="37"/>
      <c r="R235" s="37"/>
      <c r="S235" s="37"/>
      <c r="T235" s="37"/>
    </row>
    <row r="236" spans="1:20" s="41" customFormat="1" ht="14.5" x14ac:dyDescent="0.3">
      <c r="A236" s="37"/>
      <c r="B236" s="127"/>
      <c r="C236" s="98"/>
      <c r="D236" s="113"/>
      <c r="E236" s="98"/>
      <c r="F236" s="98"/>
      <c r="G236" s="142"/>
      <c r="H236" s="98"/>
      <c r="I236" s="98"/>
      <c r="J236" s="143"/>
      <c r="P236" s="37"/>
      <c r="Q236" s="37"/>
      <c r="R236" s="37"/>
      <c r="S236" s="37"/>
      <c r="T236" s="37"/>
    </row>
    <row r="237" spans="1:20" s="41" customFormat="1" ht="14.5" x14ac:dyDescent="0.3">
      <c r="A237" s="37"/>
      <c r="B237" s="127"/>
      <c r="C237" s="51"/>
      <c r="D237" s="56"/>
      <c r="E237" s="51"/>
      <c r="F237" s="51"/>
      <c r="G237" s="52"/>
      <c r="H237" s="98"/>
      <c r="I237" s="98"/>
      <c r="J237" s="143"/>
      <c r="P237" s="37"/>
      <c r="Q237" s="37"/>
      <c r="R237" s="37"/>
      <c r="S237" s="37"/>
      <c r="T237" s="37"/>
    </row>
    <row r="238" spans="1:20" s="41" customFormat="1" ht="14.5" x14ac:dyDescent="0.3">
      <c r="A238" s="37"/>
      <c r="B238" s="127"/>
      <c r="C238" s="51"/>
      <c r="D238" s="56"/>
      <c r="E238" s="51"/>
      <c r="F238" s="51"/>
      <c r="G238" s="52"/>
      <c r="H238" s="98"/>
      <c r="I238" s="98"/>
      <c r="J238" s="143"/>
      <c r="P238" s="37"/>
      <c r="Q238" s="37"/>
      <c r="R238" s="37"/>
      <c r="S238" s="37"/>
      <c r="T238" s="37"/>
    </row>
  </sheetData>
  <mergeCells count="17">
    <mergeCell ref="C29:I29"/>
    <mergeCell ref="C17:I17"/>
    <mergeCell ref="C30:I30"/>
    <mergeCell ref="C31:I31"/>
    <mergeCell ref="B32:B34"/>
    <mergeCell ref="C18:I18"/>
    <mergeCell ref="C19:I19"/>
    <mergeCell ref="B20:B26"/>
    <mergeCell ref="C23:C25"/>
    <mergeCell ref="C5:D5"/>
    <mergeCell ref="C2:D2"/>
    <mergeCell ref="C3:D3"/>
    <mergeCell ref="C4:D4"/>
    <mergeCell ref="B10:B13"/>
    <mergeCell ref="C7:I7"/>
    <mergeCell ref="C8:I8"/>
    <mergeCell ref="C9:I9"/>
  </mergeCells>
  <phoneticPr fontId="12" type="noConversion"/>
  <conditionalFormatting sqref="C14">
    <cfRule type="cellIs" dxfId="9" priority="60" operator="equal">
      <formula>"Complete"</formula>
    </cfRule>
  </conditionalFormatting>
  <conditionalFormatting sqref="C27">
    <cfRule type="cellIs" dxfId="8" priority="50" operator="equal">
      <formula>"Complete"</formula>
    </cfRule>
  </conditionalFormatting>
  <conditionalFormatting sqref="C35">
    <cfRule type="cellIs" dxfId="7" priority="11" operator="equal">
      <formula>"Complete"</formula>
    </cfRule>
  </conditionalFormatting>
  <conditionalFormatting sqref="C45:C47">
    <cfRule type="cellIs" dxfId="6" priority="1" operator="equal">
      <formula>1</formula>
    </cfRule>
  </conditionalFormatting>
  <conditionalFormatting sqref="G11:G13">
    <cfRule type="cellIs" dxfId="5" priority="16" operator="equal">
      <formula>"Pass"</formula>
    </cfRule>
    <cfRule type="cellIs" dxfId="4" priority="17" operator="equal">
      <formula>"Fail"</formula>
    </cfRule>
  </conditionalFormatting>
  <conditionalFormatting sqref="G21:G26">
    <cfRule type="cellIs" dxfId="3" priority="18" operator="equal">
      <formula>"Pass"</formula>
    </cfRule>
    <cfRule type="cellIs" dxfId="2" priority="19" operator="equal">
      <formula>"Fail"</formula>
    </cfRule>
  </conditionalFormatting>
  <conditionalFormatting sqref="G33:G34">
    <cfRule type="cellIs" dxfId="1" priority="12" operator="equal">
      <formula>"Pass"</formula>
    </cfRule>
    <cfRule type="cellIs" dxfId="0" priority="13" operator="equal">
      <formula>"Fail"</formula>
    </cfRule>
  </conditionalFormatting>
  <dataValidations count="1">
    <dataValidation type="list" allowBlank="1" showInputMessage="1" showErrorMessage="1" sqref="G11:G13 G33:G34 G21:G26" xr:uid="{4EAEE7D5-6928-4C91-9377-47482874E454}">
      <formula1>$G$41:$G$44</formula1>
    </dataValidation>
  </dataValidations>
  <pageMargins left="0.7" right="0.7" top="0.75" bottom="0.75" header="0.3" footer="0.3"/>
  <pageSetup paperSize="8"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9A63-6DA1-4825-BDCA-7B8C61D3BBA6}">
  <dimension ref="A2:T273"/>
  <sheetViews>
    <sheetView zoomScale="80" zoomScaleNormal="80" workbookViewId="0">
      <selection activeCell="B2" sqref="B2:D3"/>
    </sheetView>
  </sheetViews>
  <sheetFormatPr defaultRowHeight="14.5" x14ac:dyDescent="0.35"/>
  <cols>
    <col min="1" max="1" width="3" style="14" customWidth="1"/>
    <col min="2" max="2" width="57.7265625" bestFit="1" customWidth="1"/>
    <col min="3" max="3" width="93.81640625" bestFit="1" customWidth="1"/>
    <col min="4" max="4" width="104.26953125" customWidth="1"/>
    <col min="5" max="20" width="9.26953125" style="14"/>
  </cols>
  <sheetData>
    <row r="2" spans="2:4" x14ac:dyDescent="0.35">
      <c r="B2" s="387" t="s">
        <v>674</v>
      </c>
      <c r="C2" s="387"/>
      <c r="D2" s="387"/>
    </row>
    <row r="3" spans="2:4" x14ac:dyDescent="0.35">
      <c r="B3" s="387"/>
      <c r="C3" s="387"/>
      <c r="D3" s="387"/>
    </row>
    <row r="4" spans="2:4" x14ac:dyDescent="0.35">
      <c r="B4" s="25"/>
    </row>
    <row r="5" spans="2:4" x14ac:dyDescent="0.35">
      <c r="B5" s="14"/>
      <c r="C5" s="14"/>
      <c r="D5" s="14" t="s">
        <v>0</v>
      </c>
    </row>
    <row r="6" spans="2:4" x14ac:dyDescent="0.35">
      <c r="B6" s="245"/>
      <c r="C6" s="14" t="s">
        <v>675</v>
      </c>
      <c r="D6" s="14"/>
    </row>
    <row r="7" spans="2:4" x14ac:dyDescent="0.35">
      <c r="B7" s="28"/>
      <c r="C7" s="14" t="s">
        <v>676</v>
      </c>
      <c r="D7" s="14"/>
    </row>
    <row r="8" spans="2:4" x14ac:dyDescent="0.35">
      <c r="B8" s="14"/>
      <c r="C8" s="14"/>
      <c r="D8" s="14"/>
    </row>
    <row r="9" spans="2:4" x14ac:dyDescent="0.35">
      <c r="B9" s="26" t="s">
        <v>677</v>
      </c>
      <c r="C9" s="27" t="s">
        <v>678</v>
      </c>
      <c r="D9" s="27" t="s">
        <v>679</v>
      </c>
    </row>
    <row r="10" spans="2:4" x14ac:dyDescent="0.35">
      <c r="B10" s="28" t="s">
        <v>680</v>
      </c>
      <c r="C10" s="28" t="s">
        <v>681</v>
      </c>
      <c r="D10" s="28" t="s">
        <v>682</v>
      </c>
    </row>
    <row r="11" spans="2:4" x14ac:dyDescent="0.35">
      <c r="B11" s="28" t="s">
        <v>683</v>
      </c>
      <c r="C11" s="28" t="s">
        <v>684</v>
      </c>
      <c r="D11" s="28" t="s">
        <v>682</v>
      </c>
    </row>
    <row r="12" spans="2:4" x14ac:dyDescent="0.35">
      <c r="B12" s="28" t="s">
        <v>685</v>
      </c>
      <c r="C12" s="28" t="s">
        <v>686</v>
      </c>
      <c r="D12" s="28" t="s">
        <v>682</v>
      </c>
    </row>
    <row r="13" spans="2:4" x14ac:dyDescent="0.35">
      <c r="B13" s="28" t="s">
        <v>687</v>
      </c>
      <c r="C13" s="28" t="s">
        <v>688</v>
      </c>
      <c r="D13" s="28" t="s">
        <v>682</v>
      </c>
    </row>
    <row r="14" spans="2:4" x14ac:dyDescent="0.35">
      <c r="B14" s="28" t="s">
        <v>689</v>
      </c>
      <c r="C14" s="28" t="s">
        <v>690</v>
      </c>
      <c r="D14" s="28" t="s">
        <v>682</v>
      </c>
    </row>
    <row r="15" spans="2:4" x14ac:dyDescent="0.35">
      <c r="B15" s="28" t="s">
        <v>691</v>
      </c>
      <c r="C15" s="28" t="s">
        <v>692</v>
      </c>
      <c r="D15" s="28" t="s">
        <v>682</v>
      </c>
    </row>
    <row r="16" spans="2:4" x14ac:dyDescent="0.35">
      <c r="B16" s="28" t="s">
        <v>659</v>
      </c>
      <c r="C16" s="28" t="s">
        <v>693</v>
      </c>
      <c r="D16" s="28" t="s">
        <v>682</v>
      </c>
    </row>
    <row r="17" spans="2:4" x14ac:dyDescent="0.35">
      <c r="B17" s="28" t="s">
        <v>694</v>
      </c>
      <c r="C17" s="28" t="s">
        <v>695</v>
      </c>
      <c r="D17" s="28" t="s">
        <v>682</v>
      </c>
    </row>
    <row r="18" spans="2:4" x14ac:dyDescent="0.35">
      <c r="B18" s="28" t="s">
        <v>696</v>
      </c>
      <c r="C18" s="28" t="s">
        <v>697</v>
      </c>
      <c r="D18" s="28" t="s">
        <v>682</v>
      </c>
    </row>
    <row r="19" spans="2:4" x14ac:dyDescent="0.35">
      <c r="B19" s="28" t="s">
        <v>698</v>
      </c>
      <c r="C19" s="28" t="s">
        <v>699</v>
      </c>
      <c r="D19" s="29" t="s">
        <v>682</v>
      </c>
    </row>
    <row r="20" spans="2:4" x14ac:dyDescent="0.35">
      <c r="B20" s="28" t="s">
        <v>700</v>
      </c>
      <c r="C20" s="28" t="s">
        <v>701</v>
      </c>
      <c r="D20" s="28" t="s">
        <v>702</v>
      </c>
    </row>
    <row r="21" spans="2:4" x14ac:dyDescent="0.35">
      <c r="B21" s="28" t="s">
        <v>703</v>
      </c>
      <c r="C21" s="28" t="s">
        <v>704</v>
      </c>
      <c r="D21" s="28" t="s">
        <v>838</v>
      </c>
    </row>
    <row r="22" spans="2:4" x14ac:dyDescent="0.35">
      <c r="B22" s="30" t="s">
        <v>705</v>
      </c>
      <c r="C22" s="30" t="s">
        <v>706</v>
      </c>
      <c r="D22" s="30" t="s">
        <v>707</v>
      </c>
    </row>
    <row r="23" spans="2:4" x14ac:dyDescent="0.35">
      <c r="B23" s="30" t="s">
        <v>708</v>
      </c>
      <c r="C23" s="30" t="s">
        <v>709</v>
      </c>
      <c r="D23" s="30" t="s">
        <v>839</v>
      </c>
    </row>
    <row r="24" spans="2:4" x14ac:dyDescent="0.35">
      <c r="B24" s="28" t="s">
        <v>710</v>
      </c>
      <c r="C24" s="28" t="s">
        <v>699</v>
      </c>
      <c r="D24" s="29" t="s">
        <v>838</v>
      </c>
    </row>
    <row r="25" spans="2:4" x14ac:dyDescent="0.35">
      <c r="B25" s="28" t="s">
        <v>711</v>
      </c>
      <c r="C25" s="28" t="s">
        <v>840</v>
      </c>
      <c r="D25" s="28" t="s">
        <v>841</v>
      </c>
    </row>
    <row r="26" spans="2:4" x14ac:dyDescent="0.35">
      <c r="B26" s="28" t="s">
        <v>712</v>
      </c>
      <c r="C26" s="28" t="s">
        <v>842</v>
      </c>
      <c r="D26" s="28" t="s">
        <v>841</v>
      </c>
    </row>
    <row r="27" spans="2:4" x14ac:dyDescent="0.35">
      <c r="B27" s="26" t="s">
        <v>713</v>
      </c>
      <c r="C27" s="27" t="s">
        <v>678</v>
      </c>
      <c r="D27" s="27" t="s">
        <v>679</v>
      </c>
    </row>
    <row r="28" spans="2:4" x14ac:dyDescent="0.35">
      <c r="B28" s="28" t="s">
        <v>714</v>
      </c>
      <c r="C28" s="28" t="s">
        <v>715</v>
      </c>
      <c r="D28" s="28" t="s">
        <v>716</v>
      </c>
    </row>
    <row r="29" spans="2:4" x14ac:dyDescent="0.35">
      <c r="B29" s="28" t="s">
        <v>717</v>
      </c>
      <c r="C29" s="28" t="s">
        <v>718</v>
      </c>
      <c r="D29" s="28" t="s">
        <v>843</v>
      </c>
    </row>
    <row r="30" spans="2:4" x14ac:dyDescent="0.35">
      <c r="B30" s="28" t="s">
        <v>691</v>
      </c>
      <c r="C30" s="28" t="s">
        <v>719</v>
      </c>
      <c r="D30" s="28" t="s">
        <v>716</v>
      </c>
    </row>
    <row r="31" spans="2:4" x14ac:dyDescent="0.35">
      <c r="B31" s="28" t="s">
        <v>720</v>
      </c>
      <c r="C31" s="28" t="s">
        <v>721</v>
      </c>
      <c r="D31" s="28" t="s">
        <v>716</v>
      </c>
    </row>
    <row r="32" spans="2:4" x14ac:dyDescent="0.35">
      <c r="B32" s="28" t="s">
        <v>722</v>
      </c>
      <c r="C32" s="28" t="s">
        <v>723</v>
      </c>
      <c r="D32" s="28" t="s">
        <v>716</v>
      </c>
    </row>
    <row r="33" spans="2:4" x14ac:dyDescent="0.35">
      <c r="B33" s="28" t="s">
        <v>659</v>
      </c>
      <c r="C33" s="28" t="s">
        <v>724</v>
      </c>
      <c r="D33" s="28" t="s">
        <v>716</v>
      </c>
    </row>
    <row r="34" spans="2:4" x14ac:dyDescent="0.35">
      <c r="B34" s="28" t="s">
        <v>725</v>
      </c>
      <c r="C34" s="28" t="s">
        <v>726</v>
      </c>
      <c r="D34" s="28" t="s">
        <v>716</v>
      </c>
    </row>
    <row r="35" spans="2:4" x14ac:dyDescent="0.35">
      <c r="B35" s="28" t="s">
        <v>698</v>
      </c>
      <c r="C35" s="28" t="s">
        <v>727</v>
      </c>
      <c r="D35" s="28" t="s">
        <v>844</v>
      </c>
    </row>
    <row r="36" spans="2:4" x14ac:dyDescent="0.35">
      <c r="B36" s="28" t="s">
        <v>703</v>
      </c>
      <c r="C36" s="28" t="s">
        <v>728</v>
      </c>
      <c r="D36" s="28" t="s">
        <v>844</v>
      </c>
    </row>
    <row r="37" spans="2:4" x14ac:dyDescent="0.35">
      <c r="B37" s="28" t="s">
        <v>729</v>
      </c>
      <c r="C37" s="28" t="s">
        <v>730</v>
      </c>
      <c r="D37" s="28" t="s">
        <v>844</v>
      </c>
    </row>
    <row r="38" spans="2:4" x14ac:dyDescent="0.35">
      <c r="B38" s="278" t="s">
        <v>731</v>
      </c>
      <c r="C38" s="278" t="s">
        <v>732</v>
      </c>
      <c r="D38" s="278" t="s">
        <v>844</v>
      </c>
    </row>
    <row r="39" spans="2:4" x14ac:dyDescent="0.35">
      <c r="B39" s="278" t="s">
        <v>733</v>
      </c>
      <c r="C39" s="278" t="s">
        <v>845</v>
      </c>
      <c r="D39" s="278" t="s">
        <v>844</v>
      </c>
    </row>
    <row r="40" spans="2:4" x14ac:dyDescent="0.35">
      <c r="B40" s="278" t="s">
        <v>734</v>
      </c>
      <c r="C40" s="278" t="s">
        <v>846</v>
      </c>
      <c r="D40" s="278" t="s">
        <v>843</v>
      </c>
    </row>
    <row r="41" spans="2:4" x14ac:dyDescent="0.35">
      <c r="B41" s="278" t="s">
        <v>735</v>
      </c>
      <c r="C41" s="278" t="s">
        <v>847</v>
      </c>
      <c r="D41" s="278" t="s">
        <v>843</v>
      </c>
    </row>
    <row r="42" spans="2:4" x14ac:dyDescent="0.35">
      <c r="B42" s="278" t="s">
        <v>736</v>
      </c>
      <c r="C42" s="278" t="s">
        <v>848</v>
      </c>
      <c r="D42" s="278" t="s">
        <v>843</v>
      </c>
    </row>
    <row r="43" spans="2:4" x14ac:dyDescent="0.35">
      <c r="B43" s="278" t="s">
        <v>737</v>
      </c>
      <c r="C43" s="278" t="s">
        <v>849</v>
      </c>
      <c r="D43" s="278" t="s">
        <v>843</v>
      </c>
    </row>
    <row r="44" spans="2:4" x14ac:dyDescent="0.35">
      <c r="B44" s="30" t="s">
        <v>705</v>
      </c>
      <c r="C44" s="30" t="s">
        <v>738</v>
      </c>
      <c r="D44" s="30" t="s">
        <v>739</v>
      </c>
    </row>
    <row r="45" spans="2:4" x14ac:dyDescent="0.35">
      <c r="B45" s="30" t="s">
        <v>708</v>
      </c>
      <c r="C45" s="30" t="s">
        <v>740</v>
      </c>
      <c r="D45" s="30" t="s">
        <v>850</v>
      </c>
    </row>
    <row r="46" spans="2:4" x14ac:dyDescent="0.35">
      <c r="B46" s="26" t="s">
        <v>741</v>
      </c>
      <c r="C46" s="27" t="s">
        <v>678</v>
      </c>
      <c r="D46" s="27" t="s">
        <v>679</v>
      </c>
    </row>
    <row r="47" spans="2:4" x14ac:dyDescent="0.35">
      <c r="B47" s="28" t="s">
        <v>742</v>
      </c>
      <c r="C47" s="28" t="s">
        <v>743</v>
      </c>
      <c r="D47" s="28" t="s">
        <v>744</v>
      </c>
    </row>
    <row r="48" spans="2:4" x14ac:dyDescent="0.35">
      <c r="B48" s="28" t="s">
        <v>745</v>
      </c>
      <c r="C48" s="28" t="s">
        <v>746</v>
      </c>
      <c r="D48" s="28" t="s">
        <v>747</v>
      </c>
    </row>
    <row r="49" spans="2:4" x14ac:dyDescent="0.35">
      <c r="B49" s="28" t="s">
        <v>748</v>
      </c>
      <c r="C49" s="28" t="s">
        <v>749</v>
      </c>
      <c r="D49" s="28" t="s">
        <v>750</v>
      </c>
    </row>
    <row r="50" spans="2:4" x14ac:dyDescent="0.35">
      <c r="B50" s="28" t="s">
        <v>751</v>
      </c>
      <c r="C50" s="28" t="s">
        <v>752</v>
      </c>
      <c r="D50" s="28" t="s">
        <v>753</v>
      </c>
    </row>
    <row r="51" spans="2:4" x14ac:dyDescent="0.35">
      <c r="B51" s="28" t="s">
        <v>754</v>
      </c>
      <c r="C51" s="28" t="s">
        <v>755</v>
      </c>
      <c r="D51" s="28" t="s">
        <v>756</v>
      </c>
    </row>
    <row r="52" spans="2:4" x14ac:dyDescent="0.35">
      <c r="B52" s="28" t="s">
        <v>659</v>
      </c>
      <c r="C52" s="28" t="s">
        <v>757</v>
      </c>
      <c r="D52" s="28" t="s">
        <v>758</v>
      </c>
    </row>
    <row r="53" spans="2:4" x14ac:dyDescent="0.35">
      <c r="B53" s="30" t="s">
        <v>759</v>
      </c>
      <c r="C53" s="30" t="s">
        <v>760</v>
      </c>
      <c r="D53" s="30" t="s">
        <v>761</v>
      </c>
    </row>
    <row r="54" spans="2:4" x14ac:dyDescent="0.35">
      <c r="B54" s="30" t="s">
        <v>762</v>
      </c>
      <c r="C54" s="30" t="s">
        <v>763</v>
      </c>
      <c r="D54" s="30" t="s">
        <v>761</v>
      </c>
    </row>
    <row r="55" spans="2:4" x14ac:dyDescent="0.35">
      <c r="B55" s="26" t="s">
        <v>764</v>
      </c>
      <c r="C55" s="27" t="s">
        <v>678</v>
      </c>
      <c r="D55" s="27" t="s">
        <v>679</v>
      </c>
    </row>
    <row r="56" spans="2:4" x14ac:dyDescent="0.35">
      <c r="B56" s="30" t="s">
        <v>765</v>
      </c>
      <c r="C56" s="30" t="s">
        <v>766</v>
      </c>
      <c r="D56" s="30" t="s">
        <v>767</v>
      </c>
    </row>
    <row r="57" spans="2:4" x14ac:dyDescent="0.35">
      <c r="B57" s="30" t="s">
        <v>768</v>
      </c>
      <c r="C57" s="30" t="s">
        <v>769</v>
      </c>
      <c r="D57" s="30" t="s">
        <v>770</v>
      </c>
    </row>
    <row r="58" spans="2:4" x14ac:dyDescent="0.35">
      <c r="B58" s="30" t="s">
        <v>771</v>
      </c>
      <c r="C58" s="30" t="s">
        <v>772</v>
      </c>
      <c r="D58" s="30" t="s">
        <v>773</v>
      </c>
    </row>
    <row r="59" spans="2:4" x14ac:dyDescent="0.35">
      <c r="B59" s="30" t="s">
        <v>774</v>
      </c>
      <c r="C59" s="30" t="s">
        <v>775</v>
      </c>
      <c r="D59" s="30" t="s">
        <v>776</v>
      </c>
    </row>
    <row r="60" spans="2:4" x14ac:dyDescent="0.35">
      <c r="B60" s="30" t="s">
        <v>777</v>
      </c>
      <c r="C60" s="30" t="s">
        <v>778</v>
      </c>
      <c r="D60" s="30" t="s">
        <v>770</v>
      </c>
    </row>
    <row r="61" spans="2:4" x14ac:dyDescent="0.35">
      <c r="B61" s="30" t="s">
        <v>779</v>
      </c>
      <c r="C61" s="30" t="s">
        <v>780</v>
      </c>
      <c r="D61" s="30" t="s">
        <v>773</v>
      </c>
    </row>
    <row r="62" spans="2:4" x14ac:dyDescent="0.35">
      <c r="B62" s="30" t="s">
        <v>781</v>
      </c>
      <c r="C62" s="30" t="s">
        <v>782</v>
      </c>
      <c r="D62" s="30" t="s">
        <v>767</v>
      </c>
    </row>
    <row r="63" spans="2:4" x14ac:dyDescent="0.35">
      <c r="B63" s="30" t="s">
        <v>783</v>
      </c>
      <c r="C63" s="30" t="s">
        <v>784</v>
      </c>
      <c r="D63" s="30" t="s">
        <v>851</v>
      </c>
    </row>
    <row r="64" spans="2:4" x14ac:dyDescent="0.35">
      <c r="B64" s="30" t="s">
        <v>785</v>
      </c>
      <c r="C64" s="30" t="s">
        <v>786</v>
      </c>
      <c r="D64" s="30" t="s">
        <v>852</v>
      </c>
    </row>
    <row r="65" spans="2:4" x14ac:dyDescent="0.35">
      <c r="B65" s="14"/>
      <c r="C65" s="14"/>
      <c r="D65" s="14"/>
    </row>
    <row r="66" spans="2:4" s="14" customFormat="1" x14ac:dyDescent="0.35"/>
    <row r="67" spans="2:4" s="14" customFormat="1" x14ac:dyDescent="0.35"/>
    <row r="68" spans="2:4" s="14" customFormat="1" x14ac:dyDescent="0.35"/>
    <row r="69" spans="2:4" s="14" customFormat="1" x14ac:dyDescent="0.35"/>
    <row r="70" spans="2:4" s="14" customFormat="1" x14ac:dyDescent="0.35"/>
    <row r="71" spans="2:4" s="14" customFormat="1" x14ac:dyDescent="0.35"/>
    <row r="72" spans="2:4" s="14" customFormat="1" x14ac:dyDescent="0.35"/>
    <row r="73" spans="2:4" s="14" customFormat="1" x14ac:dyDescent="0.35"/>
    <row r="74" spans="2:4" s="14" customFormat="1" x14ac:dyDescent="0.35"/>
    <row r="75" spans="2:4" s="14" customFormat="1" x14ac:dyDescent="0.35"/>
    <row r="76" spans="2:4" s="14" customFormat="1" x14ac:dyDescent="0.35"/>
    <row r="77" spans="2:4" s="14" customFormat="1" x14ac:dyDescent="0.35"/>
    <row r="78" spans="2:4" s="14" customFormat="1" x14ac:dyDescent="0.35"/>
    <row r="79" spans="2:4" s="14" customFormat="1" x14ac:dyDescent="0.35"/>
    <row r="80" spans="2:4" s="14" customFormat="1" x14ac:dyDescent="0.35"/>
    <row r="81" s="14" customFormat="1" x14ac:dyDescent="0.35"/>
    <row r="82" s="14" customFormat="1" x14ac:dyDescent="0.35"/>
    <row r="83" s="14" customFormat="1" x14ac:dyDescent="0.35"/>
    <row r="84" s="14" customFormat="1" x14ac:dyDescent="0.35"/>
    <row r="85" s="14" customFormat="1" x14ac:dyDescent="0.35"/>
    <row r="86" s="14" customFormat="1" x14ac:dyDescent="0.35"/>
    <row r="87" s="14" customFormat="1" x14ac:dyDescent="0.35"/>
    <row r="88" s="14" customFormat="1" x14ac:dyDescent="0.35"/>
    <row r="89" s="14" customFormat="1" x14ac:dyDescent="0.35"/>
    <row r="90" s="14" customFormat="1" x14ac:dyDescent="0.35"/>
    <row r="91" s="14" customFormat="1" x14ac:dyDescent="0.35"/>
    <row r="92" s="14" customFormat="1" x14ac:dyDescent="0.35"/>
    <row r="93" s="14" customFormat="1" x14ac:dyDescent="0.35"/>
    <row r="94" s="14" customFormat="1" x14ac:dyDescent="0.35"/>
    <row r="95" s="14" customFormat="1" x14ac:dyDescent="0.35"/>
    <row r="96" s="14" customFormat="1" x14ac:dyDescent="0.35"/>
    <row r="97" s="14" customFormat="1" x14ac:dyDescent="0.35"/>
    <row r="98" s="14" customFormat="1" x14ac:dyDescent="0.35"/>
    <row r="99" s="14" customFormat="1" x14ac:dyDescent="0.35"/>
    <row r="100" s="14" customFormat="1" x14ac:dyDescent="0.35"/>
    <row r="101" s="14" customFormat="1" x14ac:dyDescent="0.35"/>
    <row r="102" s="14" customFormat="1" x14ac:dyDescent="0.35"/>
    <row r="103" s="14" customFormat="1" x14ac:dyDescent="0.35"/>
    <row r="104" s="14" customFormat="1" x14ac:dyDescent="0.35"/>
    <row r="105" s="14" customFormat="1" x14ac:dyDescent="0.35"/>
    <row r="106" s="14" customFormat="1" x14ac:dyDescent="0.35"/>
    <row r="107" s="14" customFormat="1" x14ac:dyDescent="0.35"/>
    <row r="108" s="14" customFormat="1" x14ac:dyDescent="0.35"/>
    <row r="109" s="14" customFormat="1" x14ac:dyDescent="0.35"/>
    <row r="110" s="14" customFormat="1" x14ac:dyDescent="0.35"/>
    <row r="111" s="14" customFormat="1" x14ac:dyDescent="0.35"/>
    <row r="112" s="14" customFormat="1" x14ac:dyDescent="0.35"/>
    <row r="113" s="14" customFormat="1" x14ac:dyDescent="0.35"/>
    <row r="114" s="14" customFormat="1" x14ac:dyDescent="0.35"/>
    <row r="115" s="14" customFormat="1" x14ac:dyDescent="0.35"/>
    <row r="116" s="14" customFormat="1" x14ac:dyDescent="0.35"/>
    <row r="117" s="14" customFormat="1" x14ac:dyDescent="0.35"/>
    <row r="118" s="14" customFormat="1" x14ac:dyDescent="0.35"/>
    <row r="119" s="14" customFormat="1" x14ac:dyDescent="0.35"/>
    <row r="120" s="14" customFormat="1" x14ac:dyDescent="0.35"/>
    <row r="121" s="14" customFormat="1" x14ac:dyDescent="0.35"/>
    <row r="122" s="14" customFormat="1" x14ac:dyDescent="0.35"/>
    <row r="123" s="14" customFormat="1" x14ac:dyDescent="0.35"/>
    <row r="124" s="14" customFormat="1" x14ac:dyDescent="0.35"/>
    <row r="125" s="14" customFormat="1" x14ac:dyDescent="0.35"/>
    <row r="126" s="14" customFormat="1" x14ac:dyDescent="0.35"/>
    <row r="127" s="14" customFormat="1" x14ac:dyDescent="0.35"/>
    <row r="128" s="14" customFormat="1" x14ac:dyDescent="0.35"/>
    <row r="129" s="14" customFormat="1" x14ac:dyDescent="0.35"/>
    <row r="130" s="14" customFormat="1" x14ac:dyDescent="0.35"/>
    <row r="131" s="14" customFormat="1" x14ac:dyDescent="0.35"/>
    <row r="132" s="14" customFormat="1" x14ac:dyDescent="0.35"/>
    <row r="133" s="14" customFormat="1" x14ac:dyDescent="0.35"/>
    <row r="134" s="14" customFormat="1" x14ac:dyDescent="0.35"/>
    <row r="135" s="14" customFormat="1" x14ac:dyDescent="0.35"/>
    <row r="136" s="14" customFormat="1" x14ac:dyDescent="0.35"/>
    <row r="137" s="14" customFormat="1" x14ac:dyDescent="0.35"/>
    <row r="138" s="14" customFormat="1" x14ac:dyDescent="0.35"/>
    <row r="139" s="14" customFormat="1" x14ac:dyDescent="0.35"/>
    <row r="140" s="14" customFormat="1" x14ac:dyDescent="0.35"/>
    <row r="141" s="14" customFormat="1" x14ac:dyDescent="0.35"/>
    <row r="142" s="14" customFormat="1" x14ac:dyDescent="0.35"/>
    <row r="143" s="14" customFormat="1" x14ac:dyDescent="0.35"/>
    <row r="144" s="14" customFormat="1" x14ac:dyDescent="0.35"/>
    <row r="145" s="14" customFormat="1" x14ac:dyDescent="0.35"/>
    <row r="146" s="14" customFormat="1" x14ac:dyDescent="0.35"/>
    <row r="147" s="14" customFormat="1" x14ac:dyDescent="0.35"/>
    <row r="148" s="14" customFormat="1" x14ac:dyDescent="0.35"/>
    <row r="149" s="14" customFormat="1" x14ac:dyDescent="0.35"/>
    <row r="150" s="14" customFormat="1" x14ac:dyDescent="0.35"/>
    <row r="151" s="14" customFormat="1" x14ac:dyDescent="0.35"/>
    <row r="152" s="14" customFormat="1" x14ac:dyDescent="0.35"/>
    <row r="153" s="14" customFormat="1" x14ac:dyDescent="0.35"/>
    <row r="154" s="14" customFormat="1" x14ac:dyDescent="0.35"/>
    <row r="155" s="14" customFormat="1" x14ac:dyDescent="0.35"/>
    <row r="156" s="14" customFormat="1" x14ac:dyDescent="0.35"/>
    <row r="157" s="14" customFormat="1" x14ac:dyDescent="0.35"/>
    <row r="158" s="14" customFormat="1" x14ac:dyDescent="0.35"/>
    <row r="159" s="14" customFormat="1" x14ac:dyDescent="0.35"/>
    <row r="160" s="14" customFormat="1" x14ac:dyDescent="0.35"/>
    <row r="161" s="14" customFormat="1" x14ac:dyDescent="0.35"/>
    <row r="162" s="14" customFormat="1" x14ac:dyDescent="0.35"/>
    <row r="163" s="14" customFormat="1" x14ac:dyDescent="0.35"/>
    <row r="164" s="14" customFormat="1" x14ac:dyDescent="0.35"/>
    <row r="165" s="14" customFormat="1" x14ac:dyDescent="0.35"/>
    <row r="166" s="14" customFormat="1" x14ac:dyDescent="0.35"/>
    <row r="167" s="14" customFormat="1" x14ac:dyDescent="0.35"/>
    <row r="168" s="14" customFormat="1" x14ac:dyDescent="0.35"/>
    <row r="169" s="14" customFormat="1" x14ac:dyDescent="0.35"/>
    <row r="170" s="14" customFormat="1" x14ac:dyDescent="0.35"/>
    <row r="171" s="14" customFormat="1" x14ac:dyDescent="0.35"/>
    <row r="172" s="14" customFormat="1" x14ac:dyDescent="0.35"/>
    <row r="173" s="14" customFormat="1" x14ac:dyDescent="0.35"/>
    <row r="174" s="14" customFormat="1" x14ac:dyDescent="0.35"/>
    <row r="175" s="14" customFormat="1" x14ac:dyDescent="0.35"/>
    <row r="176" s="14" customFormat="1" x14ac:dyDescent="0.35"/>
    <row r="177" s="14" customFormat="1" x14ac:dyDescent="0.35"/>
    <row r="178" s="14" customFormat="1" x14ac:dyDescent="0.35"/>
    <row r="179" s="14" customFormat="1" x14ac:dyDescent="0.35"/>
    <row r="180" s="14" customFormat="1" x14ac:dyDescent="0.35"/>
    <row r="181" s="14" customFormat="1" x14ac:dyDescent="0.35"/>
    <row r="182" s="14" customFormat="1" x14ac:dyDescent="0.35"/>
    <row r="183" s="14" customFormat="1" x14ac:dyDescent="0.35"/>
    <row r="184" s="14" customFormat="1" x14ac:dyDescent="0.35"/>
    <row r="185" s="14" customFormat="1" x14ac:dyDescent="0.35"/>
    <row r="186" s="14" customFormat="1" x14ac:dyDescent="0.35"/>
    <row r="187" s="14" customFormat="1" x14ac:dyDescent="0.35"/>
    <row r="188" s="14" customFormat="1" x14ac:dyDescent="0.35"/>
    <row r="189" s="14" customFormat="1" x14ac:dyDescent="0.35"/>
    <row r="190" s="14" customFormat="1" x14ac:dyDescent="0.35"/>
    <row r="191" s="14" customFormat="1" x14ac:dyDescent="0.35"/>
    <row r="192" s="14" customFormat="1" x14ac:dyDescent="0.35"/>
    <row r="193" s="14" customFormat="1" x14ac:dyDescent="0.35"/>
    <row r="194" s="14" customFormat="1" x14ac:dyDescent="0.35"/>
    <row r="195" s="14" customFormat="1" x14ac:dyDescent="0.35"/>
    <row r="196" s="14" customFormat="1" x14ac:dyDescent="0.35"/>
    <row r="197" s="14" customFormat="1" x14ac:dyDescent="0.35"/>
    <row r="198" s="14" customFormat="1" x14ac:dyDescent="0.35"/>
    <row r="199" s="14" customFormat="1" x14ac:dyDescent="0.35"/>
    <row r="200" s="14" customFormat="1" x14ac:dyDescent="0.35"/>
    <row r="201" s="14" customFormat="1" x14ac:dyDescent="0.35"/>
    <row r="202" s="14" customFormat="1" x14ac:dyDescent="0.35"/>
    <row r="203" s="14" customFormat="1" x14ac:dyDescent="0.35"/>
    <row r="204" s="14" customFormat="1" x14ac:dyDescent="0.35"/>
    <row r="205" s="14" customFormat="1" x14ac:dyDescent="0.35"/>
    <row r="206" s="14" customFormat="1" x14ac:dyDescent="0.35"/>
    <row r="207" s="14" customFormat="1" x14ac:dyDescent="0.35"/>
    <row r="208" s="14" customFormat="1" x14ac:dyDescent="0.35"/>
    <row r="209" s="14" customFormat="1" x14ac:dyDescent="0.35"/>
    <row r="210" s="14" customFormat="1" x14ac:dyDescent="0.35"/>
    <row r="211" s="14" customFormat="1" x14ac:dyDescent="0.35"/>
    <row r="212" s="14" customFormat="1" x14ac:dyDescent="0.35"/>
    <row r="213" s="14" customFormat="1" x14ac:dyDescent="0.35"/>
    <row r="214" s="14" customFormat="1" x14ac:dyDescent="0.35"/>
    <row r="215" s="14" customFormat="1" x14ac:dyDescent="0.35"/>
    <row r="216" s="14" customFormat="1" x14ac:dyDescent="0.35"/>
    <row r="217" s="14" customFormat="1" x14ac:dyDescent="0.35"/>
    <row r="218" s="14" customFormat="1" x14ac:dyDescent="0.35"/>
    <row r="219" s="14" customFormat="1" x14ac:dyDescent="0.35"/>
    <row r="220" s="14" customFormat="1" x14ac:dyDescent="0.35"/>
    <row r="221" s="14" customFormat="1" x14ac:dyDescent="0.35"/>
    <row r="222" s="14" customFormat="1" x14ac:dyDescent="0.35"/>
    <row r="223" s="14" customFormat="1" x14ac:dyDescent="0.35"/>
    <row r="224" s="14" customFormat="1" x14ac:dyDescent="0.35"/>
    <row r="225" s="14" customFormat="1" x14ac:dyDescent="0.35"/>
    <row r="226" s="14" customFormat="1" x14ac:dyDescent="0.35"/>
    <row r="227" s="14" customFormat="1" x14ac:dyDescent="0.35"/>
    <row r="228" s="14" customFormat="1" x14ac:dyDescent="0.35"/>
    <row r="229" s="14" customFormat="1" x14ac:dyDescent="0.35"/>
    <row r="230" s="14" customFormat="1" x14ac:dyDescent="0.35"/>
    <row r="231" s="14" customFormat="1" x14ac:dyDescent="0.35"/>
    <row r="232" s="14" customFormat="1" x14ac:dyDescent="0.35"/>
    <row r="233" s="14" customFormat="1" x14ac:dyDescent="0.35"/>
    <row r="234" s="14" customFormat="1" x14ac:dyDescent="0.35"/>
    <row r="235" s="14" customFormat="1" x14ac:dyDescent="0.35"/>
    <row r="236" s="14" customFormat="1" x14ac:dyDescent="0.35"/>
    <row r="237" s="14" customFormat="1" x14ac:dyDescent="0.35"/>
    <row r="238" s="14" customFormat="1" x14ac:dyDescent="0.35"/>
    <row r="239" s="14" customFormat="1" x14ac:dyDescent="0.35"/>
    <row r="240" s="14" customFormat="1" x14ac:dyDescent="0.35"/>
    <row r="241" s="14" customFormat="1" x14ac:dyDescent="0.35"/>
    <row r="242" s="14" customFormat="1" x14ac:dyDescent="0.35"/>
    <row r="243" s="14" customFormat="1" x14ac:dyDescent="0.35"/>
    <row r="244" s="14" customFormat="1" x14ac:dyDescent="0.35"/>
    <row r="245" s="14" customFormat="1" x14ac:dyDescent="0.35"/>
    <row r="246" s="14" customFormat="1" x14ac:dyDescent="0.35"/>
    <row r="247" s="14" customFormat="1" x14ac:dyDescent="0.35"/>
    <row r="248" s="14" customFormat="1" x14ac:dyDescent="0.35"/>
    <row r="249" s="14" customFormat="1" x14ac:dyDescent="0.35"/>
    <row r="250" s="14" customFormat="1" x14ac:dyDescent="0.35"/>
    <row r="251" s="14" customFormat="1" x14ac:dyDescent="0.35"/>
    <row r="252" s="14" customFormat="1" x14ac:dyDescent="0.35"/>
    <row r="253" s="14" customFormat="1" x14ac:dyDescent="0.35"/>
    <row r="254" s="14" customFormat="1" x14ac:dyDescent="0.35"/>
    <row r="255" s="14" customFormat="1" x14ac:dyDescent="0.35"/>
    <row r="256" s="14" customFormat="1" x14ac:dyDescent="0.35"/>
    <row r="257" s="14" customFormat="1" x14ac:dyDescent="0.35"/>
    <row r="258" s="14" customFormat="1" x14ac:dyDescent="0.35"/>
    <row r="259" s="14" customFormat="1" x14ac:dyDescent="0.35"/>
    <row r="260" s="14" customFormat="1" x14ac:dyDescent="0.35"/>
    <row r="261" s="14" customFormat="1" x14ac:dyDescent="0.35"/>
    <row r="262" s="14" customFormat="1" x14ac:dyDescent="0.35"/>
    <row r="263" s="14" customFormat="1" x14ac:dyDescent="0.35"/>
    <row r="264" s="14" customFormat="1" x14ac:dyDescent="0.35"/>
    <row r="265" s="14" customFormat="1" x14ac:dyDescent="0.35"/>
    <row r="266" s="14" customFormat="1" x14ac:dyDescent="0.35"/>
    <row r="267" s="14" customFormat="1" x14ac:dyDescent="0.35"/>
    <row r="268" s="14" customFormat="1" x14ac:dyDescent="0.35"/>
    <row r="269" s="14" customFormat="1" x14ac:dyDescent="0.35"/>
    <row r="270" s="14" customFormat="1" x14ac:dyDescent="0.35"/>
    <row r="271" s="14" customFormat="1" x14ac:dyDescent="0.35"/>
    <row r="272" s="14" customFormat="1" x14ac:dyDescent="0.35"/>
    <row r="273" s="14" customFormat="1" x14ac:dyDescent="0.35"/>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A05E-C7EF-4772-AFDA-B7BF13464BB7}">
  <sheetPr>
    <pageSetUpPr fitToPage="1"/>
  </sheetPr>
  <dimension ref="A1:AO88"/>
  <sheetViews>
    <sheetView showGridLines="0" tabSelected="1" zoomScale="80" zoomScaleNormal="80" workbookViewId="0">
      <selection activeCell="B2" sqref="B2"/>
    </sheetView>
  </sheetViews>
  <sheetFormatPr defaultColWidth="9.1796875" defaultRowHeight="14.5" x14ac:dyDescent="0.35"/>
  <cols>
    <col min="1" max="1" width="8.1796875" customWidth="1"/>
    <col min="2" max="2" width="46.1796875" customWidth="1"/>
    <col min="3" max="3" width="17.7265625" customWidth="1"/>
    <col min="4" max="4" width="121.54296875" customWidth="1"/>
    <col min="5" max="5" width="177.1796875" customWidth="1"/>
  </cols>
  <sheetData>
    <row r="1" spans="1:41" s="92" customFormat="1" ht="87.75" customHeight="1" x14ac:dyDescent="0.35">
      <c r="A1" s="294"/>
      <c r="B1" s="295"/>
      <c r="C1" s="294"/>
      <c r="D1" s="294" t="s">
        <v>0</v>
      </c>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row>
    <row r="2" spans="1:41" ht="35.25" customHeight="1" x14ac:dyDescent="0.35">
      <c r="A2" s="14"/>
      <c r="B2" s="14"/>
      <c r="C2" s="14"/>
      <c r="D2" s="14"/>
      <c r="E2" s="14"/>
      <c r="F2" s="14"/>
      <c r="G2" s="14"/>
      <c r="H2" s="14"/>
      <c r="I2" s="14" t="s">
        <v>0</v>
      </c>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row>
    <row r="3" spans="1:41" s="93" customFormat="1" ht="19.5" x14ac:dyDescent="0.35">
      <c r="A3" s="150"/>
      <c r="B3" s="151" t="s">
        <v>787</v>
      </c>
      <c r="C3" s="152"/>
      <c r="D3" s="152"/>
      <c r="E3" s="63"/>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row>
    <row r="4" spans="1:41" ht="18.75" customHeight="1" x14ac:dyDescent="0.35">
      <c r="A4" s="14"/>
      <c r="B4" s="153" t="s">
        <v>5</v>
      </c>
      <c r="C4" s="154" t="s">
        <v>788</v>
      </c>
      <c r="D4" s="154" t="s">
        <v>789</v>
      </c>
      <c r="E4" s="153" t="s">
        <v>678</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ht="28.5" customHeight="1" x14ac:dyDescent="0.35">
      <c r="A5" s="14"/>
      <c r="B5" s="279" t="s">
        <v>802</v>
      </c>
      <c r="C5" s="229">
        <v>44927</v>
      </c>
      <c r="D5" s="280" t="s">
        <v>800</v>
      </c>
      <c r="E5" s="281" t="s">
        <v>835</v>
      </c>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row>
    <row r="6" spans="1:41" ht="28.5" customHeight="1" x14ac:dyDescent="0.35">
      <c r="A6" s="14"/>
      <c r="B6" s="279" t="s">
        <v>790</v>
      </c>
      <c r="C6" s="229">
        <v>43951</v>
      </c>
      <c r="D6" s="280" t="s">
        <v>791</v>
      </c>
      <c r="E6" s="281" t="s">
        <v>792</v>
      </c>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ht="28.5" customHeight="1" x14ac:dyDescent="0.35">
      <c r="A7" s="14"/>
      <c r="B7" s="279" t="s">
        <v>793</v>
      </c>
      <c r="C7" s="229">
        <v>44525</v>
      </c>
      <c r="D7" s="280" t="s">
        <v>794</v>
      </c>
      <c r="E7" s="281" t="s">
        <v>795</v>
      </c>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row>
    <row r="8" spans="1:41" ht="30.75" customHeight="1" x14ac:dyDescent="0.35">
      <c r="A8" s="14"/>
      <c r="B8" s="279" t="s">
        <v>796</v>
      </c>
      <c r="C8" s="229">
        <v>43007</v>
      </c>
      <c r="D8" s="280" t="s">
        <v>797</v>
      </c>
      <c r="E8" s="281" t="s">
        <v>798</v>
      </c>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row>
    <row r="9" spans="1:41" ht="30.75" customHeight="1" x14ac:dyDescent="0.35">
      <c r="A9" s="14"/>
      <c r="B9" s="281" t="s">
        <v>799</v>
      </c>
      <c r="C9" s="229">
        <v>45534</v>
      </c>
      <c r="D9" s="280" t="s">
        <v>800</v>
      </c>
      <c r="E9" s="282" t="s">
        <v>801</v>
      </c>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row>
    <row r="10" spans="1:41" ht="30.75" customHeight="1" x14ac:dyDescent="0.35">
      <c r="A10" s="14"/>
      <c r="B10" s="281" t="s">
        <v>802</v>
      </c>
      <c r="C10" s="229">
        <v>45534</v>
      </c>
      <c r="D10" s="280" t="s">
        <v>803</v>
      </c>
      <c r="E10" s="282" t="s">
        <v>804</v>
      </c>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row>
    <row r="11" spans="1:41" ht="30.75" customHeight="1" x14ac:dyDescent="0.35">
      <c r="A11" s="14"/>
      <c r="B11" s="281" t="s">
        <v>805</v>
      </c>
      <c r="C11" s="229">
        <v>45534</v>
      </c>
      <c r="D11" s="280" t="s">
        <v>806</v>
      </c>
      <c r="E11" s="282" t="s">
        <v>807</v>
      </c>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row>
    <row r="12" spans="1:41" ht="28.5" customHeight="1" x14ac:dyDescent="0.35">
      <c r="A12" s="14"/>
      <c r="B12" s="281" t="s">
        <v>808</v>
      </c>
      <c r="C12" s="229">
        <v>44965</v>
      </c>
      <c r="D12" s="282" t="s">
        <v>809</v>
      </c>
      <c r="E12" s="282" t="s">
        <v>810</v>
      </c>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row>
    <row r="13" spans="1:41" ht="28.5" customHeight="1" x14ac:dyDescent="0.35">
      <c r="A13" s="14"/>
      <c r="B13" s="281" t="s">
        <v>811</v>
      </c>
      <c r="C13" s="229">
        <v>44757</v>
      </c>
      <c r="D13" s="282" t="s">
        <v>812</v>
      </c>
      <c r="E13" s="283" t="s">
        <v>813</v>
      </c>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row>
    <row r="14" spans="1:41" ht="28.5" customHeight="1" x14ac:dyDescent="0.35">
      <c r="A14" s="14"/>
      <c r="B14" s="281" t="s">
        <v>814</v>
      </c>
      <c r="C14" s="229">
        <v>45534</v>
      </c>
      <c r="D14" s="282" t="s">
        <v>815</v>
      </c>
      <c r="E14" s="282" t="s">
        <v>816</v>
      </c>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row>
    <row r="15" spans="1:41" ht="28.5" customHeight="1" x14ac:dyDescent="0.35">
      <c r="A15" s="14"/>
      <c r="B15" s="281" t="s">
        <v>817</v>
      </c>
      <c r="C15" s="229">
        <v>45534</v>
      </c>
      <c r="D15" s="282" t="s">
        <v>818</v>
      </c>
      <c r="E15" s="282" t="s">
        <v>819</v>
      </c>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ht="28.5" customHeight="1" x14ac:dyDescent="0.35">
      <c r="A16" s="14"/>
      <c r="B16" s="281" t="s">
        <v>820</v>
      </c>
      <c r="C16" s="229">
        <v>45534</v>
      </c>
      <c r="D16" s="282" t="s">
        <v>1</v>
      </c>
      <c r="E16" s="282" t="s">
        <v>821</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row>
    <row r="17" spans="1:41" ht="28.5" customHeight="1" x14ac:dyDescent="0.35">
      <c r="A17" s="14"/>
      <c r="B17" s="281" t="s">
        <v>822</v>
      </c>
      <c r="C17" s="229">
        <v>45534</v>
      </c>
      <c r="D17" s="282" t="s">
        <v>823</v>
      </c>
      <c r="E17" s="282" t="s">
        <v>824</v>
      </c>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row>
    <row r="18" spans="1:41" ht="27.65" customHeight="1" x14ac:dyDescent="0.35">
      <c r="A18" s="14"/>
      <c r="B18" s="281" t="s">
        <v>825</v>
      </c>
      <c r="C18" s="229">
        <v>45534</v>
      </c>
      <c r="D18" s="282" t="s">
        <v>826</v>
      </c>
      <c r="E18" s="282" t="s">
        <v>827</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row>
    <row r="19" spans="1:41" ht="25.5" customHeight="1" x14ac:dyDescent="0.35">
      <c r="A19" s="14"/>
      <c r="B19" s="281" t="s">
        <v>828</v>
      </c>
      <c r="C19" s="229">
        <v>45534</v>
      </c>
      <c r="D19" s="282" t="s">
        <v>829</v>
      </c>
      <c r="E19" s="282" t="s">
        <v>830</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x14ac:dyDescent="0.35">
      <c r="A20" s="14"/>
      <c r="B20" s="281" t="s">
        <v>831</v>
      </c>
      <c r="C20" s="229">
        <v>45534</v>
      </c>
      <c r="D20" s="282" t="s">
        <v>832</v>
      </c>
      <c r="E20" s="282" t="s">
        <v>833</v>
      </c>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row>
    <row r="21" spans="1:41" x14ac:dyDescent="0.35">
      <c r="A21" s="14"/>
      <c r="B21" s="14"/>
      <c r="C21" s="14"/>
      <c r="D21" s="282"/>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x14ac:dyDescent="0.3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row>
    <row r="23" spans="1:41" x14ac:dyDescent="0.3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row>
    <row r="24" spans="1:41" x14ac:dyDescent="0.3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row>
    <row r="25" spans="1:41" x14ac:dyDescent="0.3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41" x14ac:dyDescent="0.3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row>
    <row r="27" spans="1:41" x14ac:dyDescent="0.3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row>
    <row r="28" spans="1:41" x14ac:dyDescent="0.3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row>
    <row r="29" spans="1:41" x14ac:dyDescent="0.3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row>
    <row r="30" spans="1:41" x14ac:dyDescent="0.3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row>
    <row r="31" spans="1:41" x14ac:dyDescent="0.3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row>
    <row r="32" spans="1:41" x14ac:dyDescent="0.3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row>
    <row r="33" spans="1:41" x14ac:dyDescent="0.3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row>
    <row r="34" spans="1:41" x14ac:dyDescent="0.3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row>
    <row r="35" spans="1:41" x14ac:dyDescent="0.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1" x14ac:dyDescent="0.3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1:41" x14ac:dyDescent="0.3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row>
    <row r="38" spans="1:41" x14ac:dyDescent="0.3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row>
    <row r="39" spans="1:41" x14ac:dyDescent="0.3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row>
    <row r="40" spans="1:41" x14ac:dyDescent="0.3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1:41" x14ac:dyDescent="0.3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row>
    <row r="42" spans="1:41" x14ac:dyDescent="0.3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row>
    <row r="43" spans="1:41" x14ac:dyDescent="0.3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row>
    <row r="44" spans="1:41" x14ac:dyDescent="0.3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row>
    <row r="45" spans="1:41" x14ac:dyDescent="0.3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row>
    <row r="46" spans="1:41"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row>
    <row r="47" spans="1:41"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row>
    <row r="48" spans="1:41"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row>
    <row r="49" spans="1:41"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row>
    <row r="50" spans="1:41"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41"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2" spans="1:41"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row>
    <row r="53" spans="1:41"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row r="54" spans="1:41"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row>
    <row r="55" spans="1:41"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row>
    <row r="56" spans="1:41"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row>
    <row r="57" spans="1:41"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row>
    <row r="58" spans="1:41"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row>
    <row r="59" spans="1:41"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row>
    <row r="60" spans="1:41"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row>
    <row r="61" spans="1:41"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row>
    <row r="62" spans="1:41"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row>
    <row r="63" spans="1:41"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row>
    <row r="64" spans="1:41"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row>
    <row r="65" spans="1:41"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row>
    <row r="66" spans="1:41"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row>
    <row r="67" spans="1:41"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row>
    <row r="68" spans="1:41"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row>
    <row r="69" spans="1:41"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row>
    <row r="70" spans="1:41"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row>
    <row r="71" spans="1:41"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row>
    <row r="72" spans="1:41"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row>
    <row r="73" spans="1:41"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row>
    <row r="74" spans="1:41"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row>
    <row r="75" spans="1:41"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row>
    <row r="76" spans="1:41"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row>
    <row r="77" spans="1:41"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row>
    <row r="78" spans="1:41"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row>
    <row r="79" spans="1:41"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row>
    <row r="80" spans="1:41"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row>
    <row r="81" spans="1:41"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row>
    <row r="82" spans="1:41"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row>
    <row r="83" spans="1:41"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row>
    <row r="84" spans="1:41"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row>
    <row r="85" spans="1:41"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row>
    <row r="86" spans="1:41"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row>
    <row r="87" spans="1:41" x14ac:dyDescent="0.35">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row>
    <row r="88" spans="1:41" x14ac:dyDescent="0.35">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row>
  </sheetData>
  <pageMargins left="0.70866141732283472" right="0.70866141732283472" top="0.74803149606299213" bottom="0.74803149606299213" header="0.31496062992125984" footer="0.31496062992125984"/>
  <pageSetup paperSize="8" scale="74"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ASL - ASLR</vt:lpstr>
      <vt:lpstr>ASL - Scenarios</vt:lpstr>
      <vt:lpstr>ASL - E2E Interfaces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Thiplekha</dc:creator>
  <cp:keywords/>
  <dc:description/>
  <cp:lastModifiedBy>Jaclyn Puglisi</cp:lastModifiedBy>
  <cp:revision/>
  <dcterms:created xsi:type="dcterms:W3CDTF">2019-09-20T03:03:06Z</dcterms:created>
  <dcterms:modified xsi:type="dcterms:W3CDTF">2024-09-04T23:03:34Z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2024-07-17T04:05:11Z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8f13fabb-9389-43c1-944b-8d8cdbe44c51</vt:lpwstr>
  </property>
  <property fmtid="{D5CDD505-2E9C-101B-9397-08002B2CF9AE}" pid="8" name="MSIP_Label_40c15abd-c727-4d65-8c9b-7b89f3a8c37e_ContentBits">
    <vt:lpwstr>3</vt:lpwstr>
  </property>
</Properties>
</file>